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0" hidden="1">Sheet1!$B$2:$AL$90</definedName>
    <definedName name="_xlnm.Print_Titles" localSheetId="0">Sheet1!$2:$2</definedName>
    <definedName name="_xlnm.Print_Area" localSheetId="0">Sheet1!$A$1:$V$67</definedName>
  </definedNames>
  <calcPr calcId="144525"/>
</workbook>
</file>

<file path=xl/sharedStrings.xml><?xml version="1.0" encoding="utf-8"?>
<sst xmlns="http://schemas.openxmlformats.org/spreadsheetml/2006/main" count="1217" uniqueCount="430">
  <si>
    <t>面试人员名单</t>
  </si>
  <si>
    <t>序号</t>
  </si>
  <si>
    <t>招聘部门</t>
  </si>
  <si>
    <t>岗位序号</t>
  </si>
  <si>
    <t>岗位名称</t>
  </si>
  <si>
    <t>姓名</t>
  </si>
  <si>
    <t>性别</t>
  </si>
  <si>
    <t>最高学历</t>
  </si>
  <si>
    <t>最高学位</t>
  </si>
  <si>
    <t>本科专业</t>
  </si>
  <si>
    <t>硕士专业</t>
  </si>
  <si>
    <t>博士专业</t>
  </si>
  <si>
    <t>是否应届毕业生</t>
  </si>
  <si>
    <t>是否博士后</t>
  </si>
  <si>
    <t>博士后研究方向</t>
  </si>
  <si>
    <t>博士后出站     时间</t>
  </si>
  <si>
    <t>是否           应届              归国              留学生</t>
  </si>
  <si>
    <t>政治面貌</t>
  </si>
  <si>
    <t>户籍</t>
  </si>
  <si>
    <t>手机号</t>
  </si>
  <si>
    <t>身份证号</t>
  </si>
  <si>
    <t>出生年</t>
  </si>
  <si>
    <t>出生月</t>
  </si>
  <si>
    <t>出生日</t>
  </si>
  <si>
    <t>出生日期</t>
  </si>
  <si>
    <t>年龄</t>
  </si>
  <si>
    <t>笔试成绩</t>
  </si>
  <si>
    <t>是否进入面试</t>
  </si>
  <si>
    <t>初试（试讲）成绩</t>
  </si>
  <si>
    <t>面试成绩</t>
  </si>
  <si>
    <t>综合成绩</t>
  </si>
  <si>
    <t>备注1</t>
  </si>
  <si>
    <t>备注2</t>
  </si>
  <si>
    <t>符合1</t>
  </si>
  <si>
    <t>符合2</t>
  </si>
  <si>
    <t>日期</t>
  </si>
  <si>
    <t>青年工作学院</t>
  </si>
  <si>
    <t>青少年工作与管理                   专业专任教师</t>
  </si>
  <si>
    <t>刘艳蕊</t>
  </si>
  <si>
    <t>刘**</t>
  </si>
  <si>
    <t>女</t>
  </si>
  <si>
    <t>博士</t>
  </si>
  <si>
    <t>思想政治教育</t>
  </si>
  <si>
    <t>是</t>
  </si>
  <si>
    <t>否</t>
  </si>
  <si>
    <t>中共党员</t>
  </si>
  <si>
    <t>非京籍</t>
  </si>
  <si>
    <t>371421199612040046</t>
  </si>
  <si>
    <t>371421********0046</t>
  </si>
  <si>
    <t>-</t>
  </si>
  <si>
    <t>李  静</t>
  </si>
  <si>
    <t>李*</t>
  </si>
  <si>
    <t>行政管理</t>
  </si>
  <si>
    <t>政治学理论</t>
  </si>
  <si>
    <t>37030319890518172X</t>
  </si>
  <si>
    <t>370303********172X</t>
  </si>
  <si>
    <t>肖  楠</t>
  </si>
  <si>
    <t>肖*</t>
  </si>
  <si>
    <t>马克思主义中国化研究</t>
  </si>
  <si>
    <t>141002199206250060</t>
  </si>
  <si>
    <t>141002********0060</t>
  </si>
  <si>
    <t>郑世通</t>
  </si>
  <si>
    <t>郑**</t>
  </si>
  <si>
    <t>男</t>
  </si>
  <si>
    <t>应用心理学</t>
  </si>
  <si>
    <t>发展与教育心理学</t>
  </si>
  <si>
    <t>410422198905221012</t>
  </si>
  <si>
    <t>410422********1012</t>
  </si>
  <si>
    <t>赵  莎</t>
  </si>
  <si>
    <t>赵*</t>
  </si>
  <si>
    <t>140824199404060023</t>
  </si>
  <si>
    <t>140824********0023</t>
  </si>
  <si>
    <t>政务服务专业                       专任教师</t>
  </si>
  <si>
    <t>王  扬</t>
  </si>
  <si>
    <t>王*</t>
  </si>
  <si>
    <t>社会学</t>
  </si>
  <si>
    <t>150303199108251522</t>
  </si>
  <si>
    <t>150303********1522</t>
  </si>
  <si>
    <t>杨  琳</t>
  </si>
  <si>
    <t>杨*</t>
  </si>
  <si>
    <t>公共管理</t>
  </si>
  <si>
    <t>民族地区公共行政管理</t>
  </si>
  <si>
    <t>410724199505180024</t>
  </si>
  <si>
    <t>410724********0024</t>
  </si>
  <si>
    <t>孟  娜</t>
  </si>
  <si>
    <t>孟*</t>
  </si>
  <si>
    <t>汉语国际教育</t>
  </si>
  <si>
    <t>民族社会学</t>
  </si>
  <si>
    <t>政府经济管理</t>
  </si>
  <si>
    <t>131003198912044221</t>
  </si>
  <si>
    <t>131003********4221</t>
  </si>
  <si>
    <t>郝秋晨</t>
  </si>
  <si>
    <t>郝**</t>
  </si>
  <si>
    <t>公共事业管理</t>
  </si>
  <si>
    <t>370881199310170723</t>
  </si>
  <si>
    <t>370881********0723</t>
  </si>
  <si>
    <t>崔雨晴</t>
  </si>
  <si>
    <t>崔**</t>
  </si>
  <si>
    <t>131024199304265027</t>
  </si>
  <si>
    <t>131024********5027</t>
  </si>
  <si>
    <t>学前教育学院</t>
  </si>
  <si>
    <t>舞蹈专任教师</t>
  </si>
  <si>
    <t>王炳臻</t>
  </si>
  <si>
    <t>王**</t>
  </si>
  <si>
    <t>硕士</t>
  </si>
  <si>
    <t>舞蹈表演</t>
  </si>
  <si>
    <t>舞蹈学舞蹈编导</t>
  </si>
  <si>
    <t>京籍</t>
  </si>
  <si>
    <t>17610381775</t>
  </si>
  <si>
    <t>220106199904230833</t>
  </si>
  <si>
    <t>220106********0833</t>
  </si>
  <si>
    <t>刘漫婷</t>
  </si>
  <si>
    <t>舞蹈学</t>
  </si>
  <si>
    <t>舞蹈编创</t>
  </si>
  <si>
    <t>其他</t>
  </si>
  <si>
    <t>15910662380</t>
  </si>
  <si>
    <t>421281199108290062</t>
  </si>
  <si>
    <t>421281********0062</t>
  </si>
  <si>
    <t>学前教育专业                        专任教师</t>
  </si>
  <si>
    <t>崔亚鲁</t>
  </si>
  <si>
    <t>绘画</t>
  </si>
  <si>
    <t>美术</t>
  </si>
  <si>
    <t>美术学</t>
  </si>
  <si>
    <t>15001068161</t>
  </si>
  <si>
    <t>370882199004070034</t>
  </si>
  <si>
    <t>370882********0034</t>
  </si>
  <si>
    <t>信息传媒艺术      学院</t>
  </si>
  <si>
    <t>信息类专任教师</t>
  </si>
  <si>
    <t>关  正</t>
  </si>
  <si>
    <t>关*</t>
  </si>
  <si>
    <t>软件工程</t>
  </si>
  <si>
    <t>软件工程、军事建模仿真、信创仿真系统</t>
  </si>
  <si>
    <t>22010319890714163X</t>
  </si>
  <si>
    <t>220103********163X</t>
  </si>
  <si>
    <t>1989</t>
  </si>
  <si>
    <t>07</t>
  </si>
  <si>
    <t>14</t>
  </si>
  <si>
    <t>1989-07-14</t>
  </si>
  <si>
    <t>艺术设计类                      专任教师</t>
  </si>
  <si>
    <t>郑凯丽</t>
  </si>
  <si>
    <t>服装设计与工程、国际经济与贸易</t>
  </si>
  <si>
    <t>艺术设计</t>
  </si>
  <si>
    <t>设计学</t>
  </si>
  <si>
    <t>130632199208279025</t>
  </si>
  <si>
    <t>130632********9025</t>
  </si>
  <si>
    <t>费  程</t>
  </si>
  <si>
    <t>费*</t>
  </si>
  <si>
    <t>数字艺术设计</t>
  </si>
  <si>
    <t>设计教育学</t>
  </si>
  <si>
    <t>220202198907283047</t>
  </si>
  <si>
    <t>220202********3047</t>
  </si>
  <si>
    <t>现代管理学院</t>
  </si>
  <si>
    <t>专任教师</t>
  </si>
  <si>
    <t>马玉洁</t>
  </si>
  <si>
    <t>马**</t>
  </si>
  <si>
    <t>信息计算与科学</t>
  </si>
  <si>
    <t>管理科学与工程</t>
  </si>
  <si>
    <t>15001226781</t>
  </si>
  <si>
    <t>150204198904131827</t>
  </si>
  <si>
    <t>150204********1827</t>
  </si>
  <si>
    <t>许  媛</t>
  </si>
  <si>
    <t>许*</t>
  </si>
  <si>
    <t>信息管理与信息系统</t>
  </si>
  <si>
    <t>信息管理</t>
  </si>
  <si>
    <t>管理科学</t>
  </si>
  <si>
    <t>18813041884</t>
  </si>
  <si>
    <t>130126199501300925</t>
  </si>
  <si>
    <t>130126********0925</t>
  </si>
  <si>
    <t>范宝玉</t>
  </si>
  <si>
    <t>范**</t>
  </si>
  <si>
    <t>计算机科学与技术</t>
  </si>
  <si>
    <t>数据科学</t>
  </si>
  <si>
    <t>计算机应用技术</t>
  </si>
  <si>
    <t>15733210076</t>
  </si>
  <si>
    <t>130730199410203828</t>
  </si>
  <si>
    <t>130730********3828</t>
  </si>
  <si>
    <t>郄晓彤</t>
  </si>
  <si>
    <t>郄**</t>
  </si>
  <si>
    <t>13164247799</t>
  </si>
  <si>
    <t>140311199511291522</t>
  </si>
  <si>
    <t>140311********1522</t>
  </si>
  <si>
    <t>钱泽强</t>
  </si>
  <si>
    <t>钱**</t>
  </si>
  <si>
    <t>工程管理</t>
  </si>
  <si>
    <t>18811238880</t>
  </si>
  <si>
    <t>230302199002084731</t>
  </si>
  <si>
    <t>230302********4731</t>
  </si>
  <si>
    <t>国际学院</t>
  </si>
  <si>
    <t>学前教育专业                       专任教师</t>
  </si>
  <si>
    <t>于佩琦</t>
  </si>
  <si>
    <t>于**</t>
  </si>
  <si>
    <t>音乐学（音乐教育）</t>
  </si>
  <si>
    <t>作曲与作曲技术理论</t>
  </si>
  <si>
    <t>37010219920827002X</t>
  </si>
  <si>
    <t>370102********002X</t>
  </si>
  <si>
    <t>王钰喆</t>
  </si>
  <si>
    <t>音乐会演奏艺术</t>
  </si>
  <si>
    <t>乐器演奏艺术（管乐器独奏）指挥艺术（合唱指挥）</t>
  </si>
  <si>
    <t>110105199604054514</t>
  </si>
  <si>
    <t>110105********4514</t>
  </si>
  <si>
    <t>吴芮逸</t>
  </si>
  <si>
    <t>吴**</t>
  </si>
  <si>
    <t>音乐表演（琵琶）</t>
  </si>
  <si>
    <t>音乐表演</t>
  </si>
  <si>
    <t>音乐学</t>
  </si>
  <si>
    <t>510104199011223763</t>
  </si>
  <si>
    <t>510104********3763</t>
  </si>
  <si>
    <t>张春蕾</t>
  </si>
  <si>
    <t>张**</t>
  </si>
  <si>
    <t>中国乐派研究院</t>
  </si>
  <si>
    <t>370202198905010427</t>
  </si>
  <si>
    <t>370202********0427</t>
  </si>
  <si>
    <t>程  通</t>
  </si>
  <si>
    <t>程*</t>
  </si>
  <si>
    <t>音乐学（钢琴）</t>
  </si>
  <si>
    <t>钢琴演奏</t>
  </si>
  <si>
    <t>合作钢琴艺术指导</t>
  </si>
  <si>
    <t>210381199010231035</t>
  </si>
  <si>
    <t>210381********1035</t>
  </si>
  <si>
    <t>旅游英语专业                        专任教师</t>
  </si>
  <si>
    <t>王笑然</t>
  </si>
  <si>
    <t>英语（英语翻译）</t>
  </si>
  <si>
    <t>英语语言教学</t>
  </si>
  <si>
    <t>英语语言文学文化-英语教育方向</t>
  </si>
  <si>
    <t>230705199108300026</t>
  </si>
  <si>
    <t>230705********0026</t>
  </si>
  <si>
    <t>学生处</t>
  </si>
  <si>
    <t>辅导员</t>
  </si>
  <si>
    <t>于润泽</t>
  </si>
  <si>
    <t>工商管理</t>
  </si>
  <si>
    <t>18310507535</t>
  </si>
  <si>
    <t>110101199809182055</t>
  </si>
  <si>
    <t>110101********2055</t>
  </si>
  <si>
    <t>王晓艳</t>
  </si>
  <si>
    <t>汉语言文字学</t>
  </si>
  <si>
    <t>18810413118</t>
  </si>
  <si>
    <t>371424199404120024</t>
  </si>
  <si>
    <t>371424********0024</t>
  </si>
  <si>
    <t>卢雨曦</t>
  </si>
  <si>
    <t>卢**</t>
  </si>
  <si>
    <t>旅游管理</t>
  </si>
  <si>
    <t>15210688796</t>
  </si>
  <si>
    <t>442000199811178449</t>
  </si>
  <si>
    <t>442000********8449</t>
  </si>
  <si>
    <t>刘兆菲</t>
  </si>
  <si>
    <t>国际经济与贸易</t>
  </si>
  <si>
    <t>马克思主义理论</t>
  </si>
  <si>
    <t>13121558237</t>
  </si>
  <si>
    <t>110106199902180320</t>
  </si>
  <si>
    <t>110106********0320</t>
  </si>
  <si>
    <t>李天媛</t>
  </si>
  <si>
    <t>李**</t>
  </si>
  <si>
    <t>金融学</t>
  </si>
  <si>
    <t>18610916990</t>
  </si>
  <si>
    <t>110105199404134827</t>
  </si>
  <si>
    <t>110105********4827</t>
  </si>
  <si>
    <t>杨  毅</t>
  </si>
  <si>
    <t>物流工程与管理</t>
  </si>
  <si>
    <t>13691338109</t>
  </si>
  <si>
    <t>110108199908242759</t>
  </si>
  <si>
    <t>110108********2759</t>
  </si>
  <si>
    <t>肖  涵</t>
  </si>
  <si>
    <t>教育管理</t>
  </si>
  <si>
    <t>18701622991</t>
  </si>
  <si>
    <t>110101199603042022</t>
  </si>
  <si>
    <t>110101********2022</t>
  </si>
  <si>
    <t>张  晖</t>
  </si>
  <si>
    <t>张*</t>
  </si>
  <si>
    <t>马克思主义基本原理</t>
  </si>
  <si>
    <t>18601114088</t>
  </si>
  <si>
    <t>110222199401040341</t>
  </si>
  <si>
    <t>110222********0341</t>
  </si>
  <si>
    <t>张若贤</t>
  </si>
  <si>
    <t>13120135563</t>
  </si>
  <si>
    <t>110101199912044523</t>
  </si>
  <si>
    <t>110101********4523</t>
  </si>
  <si>
    <t>张致远</t>
  </si>
  <si>
    <t>英语（师范）</t>
  </si>
  <si>
    <t>外国语言学及应用语言学</t>
  </si>
  <si>
    <t>18510743218</t>
  </si>
  <si>
    <t>370829199503215910</t>
  </si>
  <si>
    <t>370829********5910</t>
  </si>
  <si>
    <t>张峻卿</t>
  </si>
  <si>
    <t>18600398901</t>
  </si>
  <si>
    <t>110223199503298171</t>
  </si>
  <si>
    <t>110223********8171</t>
  </si>
  <si>
    <t>郭雅琦</t>
  </si>
  <si>
    <t>郭**</t>
  </si>
  <si>
    <t>13521565257</t>
  </si>
  <si>
    <t>110221199806268321</t>
  </si>
  <si>
    <t>110221********8321</t>
  </si>
  <si>
    <t>黄浩宇</t>
  </si>
  <si>
    <t>黄**</t>
  </si>
  <si>
    <t>会计学</t>
  </si>
  <si>
    <t>会计专业型硕士研究生</t>
  </si>
  <si>
    <t>18610909716</t>
  </si>
  <si>
    <t>110105199709099014</t>
  </si>
  <si>
    <t>110105********9014</t>
  </si>
  <si>
    <t>鲁健乐</t>
  </si>
  <si>
    <t>鲁**</t>
  </si>
  <si>
    <t>工商管理（全英）</t>
  </si>
  <si>
    <t>企业管理</t>
  </si>
  <si>
    <t>15711212563</t>
  </si>
  <si>
    <t>131082199904190042</t>
  </si>
  <si>
    <t>131082********0042</t>
  </si>
  <si>
    <t>瞿少白</t>
  </si>
  <si>
    <t>瞿**</t>
  </si>
  <si>
    <t>社会工作</t>
  </si>
  <si>
    <t>13716378797</t>
  </si>
  <si>
    <t>130129200004280016</t>
  </si>
  <si>
    <t>130129********0016</t>
  </si>
  <si>
    <t>马克思主义                    学院</t>
  </si>
  <si>
    <t>王可心</t>
  </si>
  <si>
    <t>研究生</t>
  </si>
  <si>
    <t>河南省濮阳县</t>
  </si>
  <si>
    <t>410901199407120526</t>
  </si>
  <si>
    <t>410901********0526</t>
  </si>
  <si>
    <t>刘  越</t>
  </si>
  <si>
    <t>刘*</t>
  </si>
  <si>
    <t>国际经济与贸易与会计学</t>
  </si>
  <si>
    <t>国际贸易学</t>
  </si>
  <si>
    <t>政治经济学</t>
  </si>
  <si>
    <t>河北省秦皇岛市卢龙县</t>
  </si>
  <si>
    <t>130324199512200012</t>
  </si>
  <si>
    <t>130324********0012</t>
  </si>
  <si>
    <t>张  颖</t>
  </si>
  <si>
    <t>山西省太原市</t>
  </si>
  <si>
    <t>140109199402275520</t>
  </si>
  <si>
    <t>140109********5520</t>
  </si>
  <si>
    <t>周玲妮</t>
  </si>
  <si>
    <t>周**</t>
  </si>
  <si>
    <t>国际关系</t>
  </si>
  <si>
    <t>云南省祥云县</t>
  </si>
  <si>
    <t>532901199407283762</t>
  </si>
  <si>
    <t>532901********3762</t>
  </si>
  <si>
    <t>人文素质教育                 中心</t>
  </si>
  <si>
    <t>刘思萱</t>
  </si>
  <si>
    <t>法学</t>
  </si>
  <si>
    <t>体育教学</t>
  </si>
  <si>
    <t>120102200011023825</t>
  </si>
  <si>
    <t>120102********3825</t>
  </si>
  <si>
    <t>吴南翔</t>
  </si>
  <si>
    <t>化学工程</t>
  </si>
  <si>
    <t>运动训练</t>
  </si>
  <si>
    <t>370602199611045516</t>
  </si>
  <si>
    <t>370602********5516</t>
  </si>
  <si>
    <t>韩  泽</t>
  </si>
  <si>
    <t>韩*</t>
  </si>
  <si>
    <t>640302199712150015</t>
  </si>
  <si>
    <t>640302********0015</t>
  </si>
  <si>
    <t>靳子豪</t>
  </si>
  <si>
    <t>靳**</t>
  </si>
  <si>
    <t>武术与民族传统体育</t>
  </si>
  <si>
    <t>410822199409010079</t>
  </si>
  <si>
    <t>410822********0079</t>
  </si>
  <si>
    <t>纪检监察                         办公室</t>
  </si>
  <si>
    <t>案件审理岗</t>
  </si>
  <si>
    <t>王蕾蕾</t>
  </si>
  <si>
    <t>诉讼法学</t>
  </si>
  <si>
    <t>马克思主义中国化研究（诉讼法学方向）</t>
  </si>
  <si>
    <t>130304199401282021</t>
  </si>
  <si>
    <t>130304********2021</t>
  </si>
  <si>
    <t>孙晓雍</t>
  </si>
  <si>
    <t>孙**</t>
  </si>
  <si>
    <t>政治学与行政学</t>
  </si>
  <si>
    <t>政府治理与公共政策</t>
  </si>
  <si>
    <t>110227199903101820</t>
  </si>
  <si>
    <t>110227********1820</t>
  </si>
  <si>
    <t>赵晴飞</t>
  </si>
  <si>
    <t>赵**</t>
  </si>
  <si>
    <t>会计</t>
  </si>
  <si>
    <t>110108199905083123</t>
  </si>
  <si>
    <t>110108********3123</t>
  </si>
  <si>
    <t>董  娜</t>
  </si>
  <si>
    <t>董*</t>
  </si>
  <si>
    <t>财务管理</t>
  </si>
  <si>
    <t>110111199812288224</t>
  </si>
  <si>
    <t>110111********8224</t>
  </si>
  <si>
    <t>魏瑜倩</t>
  </si>
  <si>
    <t>魏**</t>
  </si>
  <si>
    <t>法律硕士（法学）</t>
  </si>
  <si>
    <t>620103199811091024</t>
  </si>
  <si>
    <t>620103********1024</t>
  </si>
  <si>
    <t>财务处</t>
  </si>
  <si>
    <t>会计核算岗</t>
  </si>
  <si>
    <t>杨  文</t>
  </si>
  <si>
    <t>人力资源管理</t>
  </si>
  <si>
    <t>110106200003036048</t>
  </si>
  <si>
    <t>110106********6048</t>
  </si>
  <si>
    <t>杨雨晨</t>
  </si>
  <si>
    <t>杨**</t>
  </si>
  <si>
    <t>金融与会计</t>
  </si>
  <si>
    <t>110103200007060329</t>
  </si>
  <si>
    <t>110103********0329</t>
  </si>
  <si>
    <t>来庆宇</t>
  </si>
  <si>
    <t>来**</t>
  </si>
  <si>
    <t>110228199906063221</t>
  </si>
  <si>
    <t>110228********3221</t>
  </si>
  <si>
    <t>黄泽辰</t>
  </si>
  <si>
    <t>130104199902171222</t>
  </si>
  <si>
    <t>130104********1222</t>
  </si>
  <si>
    <t>隋  淇</t>
  </si>
  <si>
    <t>隋*</t>
  </si>
  <si>
    <t>会计学（注册会计师专门化）</t>
  </si>
  <si>
    <t>110222200007232922</t>
  </si>
  <si>
    <t>110222********2922</t>
  </si>
  <si>
    <t>党委宣传部</t>
  </si>
  <si>
    <t>新媒体编辑岗</t>
  </si>
  <si>
    <t>王子纯</t>
  </si>
  <si>
    <t>新闻学、教育学</t>
  </si>
  <si>
    <t>新闻与传播</t>
  </si>
  <si>
    <t>13520755391</t>
  </si>
  <si>
    <t>650102199605140023</t>
  </si>
  <si>
    <t>650102********0023</t>
  </si>
  <si>
    <t>王雨婷</t>
  </si>
  <si>
    <t>新闻学</t>
  </si>
  <si>
    <t>110101200003264524</t>
  </si>
  <si>
    <t>110101********4524</t>
  </si>
  <si>
    <t>肖安琪</t>
  </si>
  <si>
    <t>肖**</t>
  </si>
  <si>
    <t>广播电视新闻学</t>
  </si>
  <si>
    <t>15830841984</t>
  </si>
  <si>
    <t>130621199802197525</t>
  </si>
  <si>
    <t>130621********7525</t>
  </si>
  <si>
    <t>高宛童</t>
  </si>
  <si>
    <t>高**</t>
  </si>
  <si>
    <t>视听新媒体</t>
  </si>
  <si>
    <t>18813098219</t>
  </si>
  <si>
    <t>130602199606140629</t>
  </si>
  <si>
    <t>130602********0629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</si>
</sst>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m"/>
    <numFmt numFmtId="178" formatCode="0_ "/>
    <numFmt numFmtId="179" formatCode="0.000_ "/>
    <numFmt numFmtId="180" formatCode="yyyy/mm"/>
    <numFmt numFmtId="181" formatCode="yyyy/mm/dd"/>
  </numFmts>
  <fonts count="25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name val="仿宋"/>
      <charset val="134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7.xml"/><Relationship Id="rId8" Type="http://schemas.openxmlformats.org/officeDocument/2006/relationships/externalLink" Target="externalLinks/externalLink6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12.xml"/><Relationship Id="rId13" Type="http://schemas.openxmlformats.org/officeDocument/2006/relationships/externalLink" Target="externalLinks/externalLink11.xml"/><Relationship Id="rId12" Type="http://schemas.openxmlformats.org/officeDocument/2006/relationships/externalLink" Target="externalLinks/externalLink10.xml"/><Relationship Id="rId11" Type="http://schemas.openxmlformats.org/officeDocument/2006/relationships/externalLink" Target="externalLinks/externalLink9.xml"/><Relationship Id="rId10" Type="http://schemas.openxmlformats.org/officeDocument/2006/relationships/externalLink" Target="externalLinks/externalLink8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&#24180;&#25307;&#32856;\4.&#31508;&#35797;\&#21508;&#21333;&#20301;&#25552;&#20132;&#31508;&#35797;&#20154;&#21592;\2024&#24180;&#25307;&#32856;&#31508;&#35797;&#20154;&#21592;&#20449;&#24687;&#34920;(&#36130;&#21153;&#22788;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eChat%20Files\wxid_iebq172avkde22\FileStorage\File\2024-03\20240315-&#23398;&#29983;&#22788;-2024&#24180;&#25307;&#32856;&#31508;&#35797;&#20154;&#21592;&#20449;&#24687;&#34920;&#65288;&#25353;&#22995;&#27663;&#39318;&#23383;&#27597;&#25490;&#24207;&#65289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WeChat%20Files\wxid_xd2ljkcw82lg22\FileStorage\File\2024-03\2024&#24180;&#25307;&#32856;&#31508;&#35797;&#20154;&#21592;&#20449;&#24687;&#34920;(1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&#24180;&#25307;&#32856;\4.&#31508;&#35797;\&#21508;&#21333;&#20301;&#25552;&#20132;&#31508;&#35797;&#20154;&#21592;\2024&#24180;&#25307;&#32856;&#31508;&#35797;&#20154;&#21592;&#20449;&#24687;&#34920;-&#23459;&#20256;&#37096;&#19978;&#25253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&#24180;&#25307;&#32856;\4.&#31508;&#35797;\&#21508;&#21333;&#20301;&#25552;&#20132;&#31508;&#35797;&#20154;&#21592;\2024&#24180;&#25307;&#32856;&#31508;&#35797;&#20154;&#21592;&#20449;&#24687;&#34920;&#65288;&#22269;&#38469;&#23398;&#38498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WeChat%20Files\chenzhuo390980\FileStorage\File\2024-03\2024&#24180;&#25307;&#32856;&#31508;&#35797;&#20154;&#21592;&#20449;&#24687;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&#24180;&#25307;&#32856;\4.&#31508;&#35797;\&#21508;&#21333;&#20301;&#25552;&#20132;&#31508;&#35797;&#20154;&#21592;\2024&#24180;&#25307;&#32856;&#31508;&#35797;&#20154;&#21592;&#20449;&#24687;&#34920;&#65288;&#38738;&#24180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qq38280335\FileStorage\File\2024-03\2024&#24180;&#25307;&#32856;&#31508;&#35797;&#20154;&#21592;&#20449;&#24687;&#34920;&#65288;&#20462;&#25913;&#65289;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&#24180;&#25307;&#32856;\4.&#31508;&#35797;\&#21508;&#21333;&#20301;&#25552;&#20132;&#31508;&#35797;&#20154;&#21592;\2024&#24180;&#25307;&#32856;&#31508;&#35797;&#20154;&#21592;&#20449;&#24687;&#34920;&#65288;&#20449;&#20256;&#33402;&#26415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&#24180;&#25307;&#32856;\4.&#31508;&#35797;\&#21508;&#21333;&#20301;&#25552;&#20132;&#31508;&#35797;&#20154;&#21592;\2024&#24180;&#25307;&#32856;&#31508;&#35797;&#20154;&#21592;&#20449;&#24687;&#34920;-&#32426;&#26816;&#2115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&#24180;&#25307;&#32856;\4.&#31508;&#35797;\&#21508;&#21333;&#20301;&#25552;&#20132;&#31508;&#35797;&#20154;&#21592;\&#20132;&#20154;&#20107;&#22788;-2024&#24180;&#25307;&#32856;&#31508;&#35797;&#20154;&#21592;&#20449;&#24687;&#34920;&#65288;&#20462;&#25913;&#65289;-&#29616;&#20195;&#31649;&#29702;&#23398;&#38498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&#26032;&#24314;&#25991;&#20214;&#22841;\&#25143;&#33395;&#33593;-2024&#24180;&#25307;&#32856;&#31508;&#35797;&#20154;&#21592;&#20449;&#24687;&#34920;&#65288;&#20462;&#25913;&#6528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4&#24180;&#25307;&#32856;\4.&#31508;&#35797;\&#21508;&#21333;&#20301;&#25552;&#20132;&#31508;&#35797;&#20154;&#21592;\2024&#24180;&#25307;&#32856;&#31508;&#35797;&#20154;&#21592;&#20449;&#24687;&#34920;&#65288;&#23398;&#21069;&#25945;&#32946;&#23398;&#38498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招聘信息表"/>
      <sheetName val="Sheet2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90"/>
  <sheetViews>
    <sheetView tabSelected="1" topLeftCell="A63" workbookViewId="0">
      <selection activeCell="D71" sqref="D71"/>
    </sheetView>
  </sheetViews>
  <sheetFormatPr defaultColWidth="9" defaultRowHeight="37" customHeight="1"/>
  <cols>
    <col min="1" max="1" width="9" style="3" customWidth="1"/>
    <col min="2" max="2" width="18.25" style="3" customWidth="1"/>
    <col min="3" max="3" width="12.75" style="3" hidden="1" customWidth="1"/>
    <col min="4" max="4" width="22.5" style="3" customWidth="1"/>
    <col min="5" max="5" width="12.375" style="3" customWidth="1"/>
    <col min="6" max="6" width="12.25" style="3" hidden="1" customWidth="1"/>
    <col min="7" max="7" width="6.625" style="3" hidden="1" customWidth="1"/>
    <col min="8" max="8" width="5.25" style="3" hidden="1" customWidth="1"/>
    <col min="9" max="9" width="5.875" style="3" hidden="1" customWidth="1"/>
    <col min="10" max="10" width="5.5" style="3" hidden="1" customWidth="1"/>
    <col min="11" max="11" width="4.375" style="4" hidden="1" customWidth="1"/>
    <col min="12" max="12" width="5.75" style="4" hidden="1" customWidth="1"/>
    <col min="13" max="13" width="5" style="4" hidden="1" customWidth="1"/>
    <col min="14" max="14" width="4.875" style="3" hidden="1" customWidth="1"/>
    <col min="15" max="15" width="6.375" style="3" hidden="1" customWidth="1"/>
    <col min="16" max="16" width="12.625" style="5" hidden="1" customWidth="1"/>
    <col min="17" max="17" width="6.25" style="4" hidden="1" customWidth="1"/>
    <col min="18" max="18" width="5.625" style="4" hidden="1" customWidth="1"/>
    <col min="19" max="19" width="7.625" style="3" hidden="1" customWidth="1"/>
    <col min="20" max="20" width="16.5" style="3" hidden="1" customWidth="1"/>
    <col min="21" max="21" width="27.375" style="6" hidden="1" customWidth="1"/>
    <col min="22" max="22" width="27.375" style="6" customWidth="1"/>
    <col min="23" max="23" width="8.25" style="7" hidden="1" customWidth="1"/>
    <col min="24" max="24" width="8.125" style="7" hidden="1" customWidth="1"/>
    <col min="25" max="25" width="7.625" style="7" hidden="1" customWidth="1"/>
    <col min="26" max="26" width="14" style="3" hidden="1" customWidth="1"/>
    <col min="27" max="27" width="11.625" style="8" hidden="1" customWidth="1"/>
    <col min="28" max="35" width="12.5" style="3" hidden="1" customWidth="1"/>
    <col min="36" max="37" width="9" style="3" hidden="1" customWidth="1"/>
    <col min="38" max="38" width="22" style="5" hidden="1" customWidth="1"/>
    <col min="39" max="16352" width="9" style="3" customWidth="1"/>
    <col min="16353" max="16384" width="9" style="3"/>
  </cols>
  <sheetData>
    <row r="1" customHeight="1" spans="1:2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21"/>
    </row>
    <row r="2" s="3" customFormat="1" ht="42" customHeight="1" spans="1:3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4" t="s">
        <v>11</v>
      </c>
      <c r="M2" s="4" t="s">
        <v>12</v>
      </c>
      <c r="N2" s="3" t="s">
        <v>13</v>
      </c>
      <c r="O2" s="3" t="s">
        <v>14</v>
      </c>
      <c r="P2" s="5" t="s">
        <v>15</v>
      </c>
      <c r="Q2" s="4" t="s">
        <v>16</v>
      </c>
      <c r="R2" s="4" t="s">
        <v>17</v>
      </c>
      <c r="S2" s="3" t="s">
        <v>18</v>
      </c>
      <c r="T2" s="3" t="s">
        <v>19</v>
      </c>
      <c r="U2" s="6" t="s">
        <v>20</v>
      </c>
      <c r="V2" s="6" t="s">
        <v>20</v>
      </c>
      <c r="W2" s="7" t="s">
        <v>21</v>
      </c>
      <c r="X2" s="7" t="s">
        <v>22</v>
      </c>
      <c r="Y2" s="7" t="s">
        <v>23</v>
      </c>
      <c r="Z2" s="3" t="s">
        <v>24</v>
      </c>
      <c r="AA2" s="8" t="s">
        <v>25</v>
      </c>
      <c r="AB2" s="3" t="s">
        <v>26</v>
      </c>
      <c r="AC2" s="3" t="s">
        <v>27</v>
      </c>
      <c r="AD2" s="3" t="s">
        <v>28</v>
      </c>
      <c r="AE2" s="3" t="s">
        <v>26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33</v>
      </c>
      <c r="AK2" s="3" t="s">
        <v>34</v>
      </c>
      <c r="AL2" s="5" t="s">
        <v>35</v>
      </c>
    </row>
    <row r="3" s="3" customFormat="1" ht="51" customHeight="1" spans="1:38">
      <c r="A3" s="3">
        <v>1</v>
      </c>
      <c r="B3" s="10" t="s">
        <v>36</v>
      </c>
      <c r="C3" s="3">
        <v>4</v>
      </c>
      <c r="D3" s="10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41</v>
      </c>
      <c r="J3" s="3" t="s">
        <v>42</v>
      </c>
      <c r="K3" s="4" t="s">
        <v>42</v>
      </c>
      <c r="L3" s="4" t="s">
        <v>42</v>
      </c>
      <c r="M3" s="4" t="s">
        <v>43</v>
      </c>
      <c r="N3" s="3" t="s">
        <v>44</v>
      </c>
      <c r="P3" s="5"/>
      <c r="Q3" s="4" t="s">
        <v>44</v>
      </c>
      <c r="R3" s="4" t="s">
        <v>45</v>
      </c>
      <c r="S3" s="3" t="s">
        <v>46</v>
      </c>
      <c r="T3" s="3">
        <v>17801206418</v>
      </c>
      <c r="U3" s="6" t="s">
        <v>47</v>
      </c>
      <c r="V3" s="6" t="s">
        <v>48</v>
      </c>
      <c r="W3" s="7" t="str">
        <f t="shared" ref="W3:W15" si="0">MID(U3,7,4)</f>
        <v>1996</v>
      </c>
      <c r="X3" s="7" t="str">
        <f t="shared" ref="X3:X15" si="1">MID(U3,11,2)</f>
        <v>12</v>
      </c>
      <c r="Y3" s="7" t="str">
        <f t="shared" ref="Y3:Y15" si="2">MID(U3,13,2)</f>
        <v>04</v>
      </c>
      <c r="Z3" s="23" t="str">
        <f t="shared" ref="Z3:Z15" si="3">W3&amp;AJ3&amp;X3&amp;AK3&amp;Y3</f>
        <v>1996-12-04</v>
      </c>
      <c r="AA3" s="8">
        <f t="shared" ref="AA3:AA40" si="4">(AL3-Z3)/365</f>
        <v>27.0931506849315</v>
      </c>
      <c r="AB3" s="24">
        <v>70.5</v>
      </c>
      <c r="AC3" s="3">
        <v>1</v>
      </c>
      <c r="AE3" s="3">
        <v>70.5</v>
      </c>
      <c r="AG3" s="3">
        <f t="shared" ref="AG3:AG29" si="5">AD3*0.6+AF3*0.4</f>
        <v>0</v>
      </c>
      <c r="AJ3" s="3" t="s">
        <v>49</v>
      </c>
      <c r="AK3" s="3" t="s">
        <v>49</v>
      </c>
      <c r="AL3" s="5">
        <v>45292</v>
      </c>
    </row>
    <row r="4" ht="51" customHeight="1" spans="1:38">
      <c r="A4" s="3">
        <v>2</v>
      </c>
      <c r="B4" s="11"/>
      <c r="C4" s="3">
        <v>4</v>
      </c>
      <c r="D4" s="11"/>
      <c r="E4" s="3" t="s">
        <v>50</v>
      </c>
      <c r="F4" s="3" t="s">
        <v>51</v>
      </c>
      <c r="G4" s="3" t="s">
        <v>40</v>
      </c>
      <c r="H4" s="3" t="s">
        <v>41</v>
      </c>
      <c r="I4" s="3" t="s">
        <v>41</v>
      </c>
      <c r="J4" s="3" t="s">
        <v>52</v>
      </c>
      <c r="K4" s="4" t="s">
        <v>53</v>
      </c>
      <c r="L4" s="4" t="s">
        <v>42</v>
      </c>
      <c r="M4" s="4" t="s">
        <v>43</v>
      </c>
      <c r="N4" s="3" t="s">
        <v>44</v>
      </c>
      <c r="Q4" s="4" t="s">
        <v>43</v>
      </c>
      <c r="R4" s="4" t="s">
        <v>45</v>
      </c>
      <c r="S4" s="3" t="s">
        <v>46</v>
      </c>
      <c r="T4" s="3">
        <v>18811710765</v>
      </c>
      <c r="U4" s="6" t="s">
        <v>54</v>
      </c>
      <c r="V4" s="6" t="s">
        <v>55</v>
      </c>
      <c r="W4" s="7" t="str">
        <f t="shared" si="0"/>
        <v>1989</v>
      </c>
      <c r="X4" s="7" t="str">
        <f t="shared" si="1"/>
        <v>05</v>
      </c>
      <c r="Y4" s="7" t="str">
        <f t="shared" si="2"/>
        <v>18</v>
      </c>
      <c r="Z4" s="23" t="str">
        <f t="shared" si="3"/>
        <v>1989-05-18</v>
      </c>
      <c r="AA4" s="8">
        <f t="shared" si="4"/>
        <v>34.6465753424658</v>
      </c>
      <c r="AB4" s="24">
        <v>65.5</v>
      </c>
      <c r="AC4" s="3">
        <v>5</v>
      </c>
      <c r="AE4" s="3">
        <v>65.5</v>
      </c>
      <c r="AG4" s="3">
        <f t="shared" si="5"/>
        <v>0</v>
      </c>
      <c r="AJ4" s="3" t="s">
        <v>49</v>
      </c>
      <c r="AK4" s="3" t="s">
        <v>49</v>
      </c>
      <c r="AL4" s="5">
        <v>45292</v>
      </c>
    </row>
    <row r="5" ht="51" customHeight="1" spans="1:38">
      <c r="A5" s="3">
        <v>3</v>
      </c>
      <c r="B5" s="11"/>
      <c r="C5" s="3">
        <v>4</v>
      </c>
      <c r="D5" s="11"/>
      <c r="E5" s="3" t="s">
        <v>56</v>
      </c>
      <c r="F5" s="3" t="s">
        <v>57</v>
      </c>
      <c r="G5" s="3" t="s">
        <v>40</v>
      </c>
      <c r="H5" s="3" t="s">
        <v>41</v>
      </c>
      <c r="I5" s="3" t="s">
        <v>41</v>
      </c>
      <c r="J5" s="3" t="s">
        <v>42</v>
      </c>
      <c r="K5" s="4" t="s">
        <v>58</v>
      </c>
      <c r="L5" s="4" t="s">
        <v>58</v>
      </c>
      <c r="M5" s="14" t="s">
        <v>43</v>
      </c>
      <c r="N5" s="3" t="s">
        <v>44</v>
      </c>
      <c r="Q5" s="4" t="s">
        <v>44</v>
      </c>
      <c r="R5" s="4" t="s">
        <v>45</v>
      </c>
      <c r="S5" s="3" t="s">
        <v>46</v>
      </c>
      <c r="T5" s="3">
        <v>17801111890</v>
      </c>
      <c r="U5" s="6" t="s">
        <v>59</v>
      </c>
      <c r="V5" s="6" t="s">
        <v>60</v>
      </c>
      <c r="W5" s="7" t="str">
        <f t="shared" si="0"/>
        <v>1992</v>
      </c>
      <c r="X5" s="7" t="str">
        <f t="shared" si="1"/>
        <v>06</v>
      </c>
      <c r="Y5" s="7" t="str">
        <f t="shared" si="2"/>
        <v>25</v>
      </c>
      <c r="Z5" s="23" t="str">
        <f t="shared" si="3"/>
        <v>1992-06-25</v>
      </c>
      <c r="AA5" s="8">
        <f t="shared" si="4"/>
        <v>31.5397260273973</v>
      </c>
      <c r="AB5" s="24">
        <v>71.5</v>
      </c>
      <c r="AC5" s="3">
        <v>2</v>
      </c>
      <c r="AE5" s="3">
        <v>71.5</v>
      </c>
      <c r="AG5" s="3">
        <f t="shared" si="5"/>
        <v>0</v>
      </c>
      <c r="AJ5" s="3" t="s">
        <v>49</v>
      </c>
      <c r="AK5" s="3" t="s">
        <v>49</v>
      </c>
      <c r="AL5" s="5">
        <v>45292</v>
      </c>
    </row>
    <row r="6" ht="51" customHeight="1" spans="1:38">
      <c r="A6" s="3">
        <v>4</v>
      </c>
      <c r="B6" s="11"/>
      <c r="C6" s="3">
        <v>4</v>
      </c>
      <c r="D6" s="11"/>
      <c r="E6" s="3" t="s">
        <v>61</v>
      </c>
      <c r="F6" s="3" t="s">
        <v>62</v>
      </c>
      <c r="G6" s="3" t="s">
        <v>63</v>
      </c>
      <c r="H6" s="3" t="s">
        <v>41</v>
      </c>
      <c r="I6" s="3" t="s">
        <v>41</v>
      </c>
      <c r="J6" s="3" t="s">
        <v>64</v>
      </c>
      <c r="K6" s="4" t="s">
        <v>65</v>
      </c>
      <c r="L6" s="4" t="s">
        <v>42</v>
      </c>
      <c r="M6" s="4" t="s">
        <v>43</v>
      </c>
      <c r="N6" s="3" t="s">
        <v>44</v>
      </c>
      <c r="Q6" s="4" t="s">
        <v>44</v>
      </c>
      <c r="R6" s="4" t="s">
        <v>45</v>
      </c>
      <c r="S6" s="3" t="s">
        <v>46</v>
      </c>
      <c r="T6" s="3">
        <v>15136257136</v>
      </c>
      <c r="U6" s="6" t="s">
        <v>66</v>
      </c>
      <c r="V6" s="6" t="s">
        <v>67</v>
      </c>
      <c r="W6" s="7" t="str">
        <f t="shared" si="0"/>
        <v>1989</v>
      </c>
      <c r="X6" s="7" t="str">
        <f t="shared" si="1"/>
        <v>05</v>
      </c>
      <c r="Y6" s="7" t="str">
        <f t="shared" si="2"/>
        <v>22</v>
      </c>
      <c r="Z6" s="23" t="str">
        <f t="shared" si="3"/>
        <v>1989-05-22</v>
      </c>
      <c r="AA6" s="8">
        <f t="shared" si="4"/>
        <v>34.6356164383562</v>
      </c>
      <c r="AB6" s="24">
        <v>68.5</v>
      </c>
      <c r="AC6" s="3">
        <v>3</v>
      </c>
      <c r="AE6" s="3">
        <v>68.5</v>
      </c>
      <c r="AG6" s="3">
        <f t="shared" si="5"/>
        <v>0</v>
      </c>
      <c r="AJ6" s="3" t="s">
        <v>49</v>
      </c>
      <c r="AK6" s="3" t="s">
        <v>49</v>
      </c>
      <c r="AL6" s="5">
        <v>45292</v>
      </c>
    </row>
    <row r="7" ht="51" customHeight="1" spans="1:38">
      <c r="A7" s="3">
        <v>5</v>
      </c>
      <c r="B7" s="11"/>
      <c r="C7" s="3">
        <v>4</v>
      </c>
      <c r="D7" s="12"/>
      <c r="E7" s="3" t="s">
        <v>68</v>
      </c>
      <c r="F7" s="3" t="s">
        <v>69</v>
      </c>
      <c r="G7" s="3" t="s">
        <v>40</v>
      </c>
      <c r="H7" s="3" t="s">
        <v>41</v>
      </c>
      <c r="I7" s="3" t="s">
        <v>41</v>
      </c>
      <c r="J7" s="3" t="s">
        <v>42</v>
      </c>
      <c r="K7" s="4" t="s">
        <v>42</v>
      </c>
      <c r="L7" s="4" t="s">
        <v>42</v>
      </c>
      <c r="M7" s="4" t="s">
        <v>43</v>
      </c>
      <c r="N7" s="3" t="s">
        <v>44</v>
      </c>
      <c r="Q7" s="4" t="s">
        <v>44</v>
      </c>
      <c r="R7" s="4" t="s">
        <v>45</v>
      </c>
      <c r="S7" s="3" t="s">
        <v>46</v>
      </c>
      <c r="T7" s="3">
        <v>18201259466</v>
      </c>
      <c r="U7" s="6" t="s">
        <v>70</v>
      </c>
      <c r="V7" s="6" t="s">
        <v>71</v>
      </c>
      <c r="W7" s="7" t="str">
        <f t="shared" si="0"/>
        <v>1994</v>
      </c>
      <c r="X7" s="7" t="str">
        <f t="shared" si="1"/>
        <v>04</v>
      </c>
      <c r="Y7" s="7" t="str">
        <f t="shared" si="2"/>
        <v>06</v>
      </c>
      <c r="Z7" s="23" t="str">
        <f t="shared" si="3"/>
        <v>1994-04-06</v>
      </c>
      <c r="AA7" s="8">
        <f t="shared" si="4"/>
        <v>29.758904109589</v>
      </c>
      <c r="AB7" s="24">
        <v>69</v>
      </c>
      <c r="AC7" s="3">
        <v>4</v>
      </c>
      <c r="AE7" s="3">
        <v>69</v>
      </c>
      <c r="AG7" s="3">
        <f t="shared" si="5"/>
        <v>0</v>
      </c>
      <c r="AJ7" s="3" t="s">
        <v>49</v>
      </c>
      <c r="AK7" s="3" t="s">
        <v>49</v>
      </c>
      <c r="AL7" s="5">
        <v>45292</v>
      </c>
    </row>
    <row r="8" ht="51" customHeight="1" spans="1:38">
      <c r="A8" s="3">
        <v>6</v>
      </c>
      <c r="B8" s="11"/>
      <c r="C8" s="3">
        <v>5</v>
      </c>
      <c r="D8" s="10" t="s">
        <v>72</v>
      </c>
      <c r="E8" s="3" t="s">
        <v>73</v>
      </c>
      <c r="F8" s="3" t="s">
        <v>74</v>
      </c>
      <c r="G8" s="3" t="s">
        <v>40</v>
      </c>
      <c r="H8" s="3" t="s">
        <v>41</v>
      </c>
      <c r="I8" s="3" t="s">
        <v>41</v>
      </c>
      <c r="J8" s="3" t="s">
        <v>75</v>
      </c>
      <c r="K8" s="4" t="s">
        <v>75</v>
      </c>
      <c r="L8" s="4" t="s">
        <v>75</v>
      </c>
      <c r="M8" s="4" t="s">
        <v>43</v>
      </c>
      <c r="N8" s="3" t="s">
        <v>44</v>
      </c>
      <c r="Q8" s="4" t="s">
        <v>44</v>
      </c>
      <c r="R8" s="4" t="s">
        <v>45</v>
      </c>
      <c r="S8" s="3" t="s">
        <v>46</v>
      </c>
      <c r="T8" s="3">
        <v>17317430664</v>
      </c>
      <c r="U8" s="6" t="s">
        <v>76</v>
      </c>
      <c r="V8" s="6" t="s">
        <v>77</v>
      </c>
      <c r="W8" s="7" t="str">
        <f t="shared" si="0"/>
        <v>1991</v>
      </c>
      <c r="X8" s="7" t="str">
        <f t="shared" si="1"/>
        <v>08</v>
      </c>
      <c r="Y8" s="7" t="str">
        <f t="shared" si="2"/>
        <v>25</v>
      </c>
      <c r="Z8" s="23" t="str">
        <f t="shared" si="3"/>
        <v>1991-08-25</v>
      </c>
      <c r="AA8" s="8">
        <f t="shared" si="4"/>
        <v>32.3753424657534</v>
      </c>
      <c r="AB8" s="24">
        <v>79</v>
      </c>
      <c r="AC8" s="3">
        <v>4</v>
      </c>
      <c r="AE8" s="3">
        <v>79</v>
      </c>
      <c r="AG8" s="3">
        <f t="shared" si="5"/>
        <v>0</v>
      </c>
      <c r="AJ8" s="3" t="s">
        <v>49</v>
      </c>
      <c r="AK8" s="3" t="s">
        <v>49</v>
      </c>
      <c r="AL8" s="5">
        <v>45292</v>
      </c>
    </row>
    <row r="9" ht="51" customHeight="1" spans="1:38">
      <c r="A9" s="3">
        <v>7</v>
      </c>
      <c r="B9" s="11"/>
      <c r="C9" s="3">
        <v>5</v>
      </c>
      <c r="D9" s="11"/>
      <c r="E9" s="3" t="s">
        <v>78</v>
      </c>
      <c r="F9" s="3" t="s">
        <v>79</v>
      </c>
      <c r="G9" s="3" t="s">
        <v>40</v>
      </c>
      <c r="H9" s="3" t="s">
        <v>41</v>
      </c>
      <c r="I9" s="3" t="s">
        <v>41</v>
      </c>
      <c r="J9" s="3" t="s">
        <v>52</v>
      </c>
      <c r="K9" s="4" t="s">
        <v>80</v>
      </c>
      <c r="L9" s="4" t="s">
        <v>81</v>
      </c>
      <c r="M9" s="4" t="s">
        <v>43</v>
      </c>
      <c r="N9" s="3" t="s">
        <v>44</v>
      </c>
      <c r="Q9" s="4" t="s">
        <v>44</v>
      </c>
      <c r="R9" s="4" t="s">
        <v>45</v>
      </c>
      <c r="S9" s="3" t="s">
        <v>46</v>
      </c>
      <c r="T9" s="3">
        <v>18800125446</v>
      </c>
      <c r="U9" s="6" t="s">
        <v>82</v>
      </c>
      <c r="V9" s="6" t="s">
        <v>83</v>
      </c>
      <c r="W9" s="7" t="str">
        <f t="shared" si="0"/>
        <v>1995</v>
      </c>
      <c r="X9" s="7" t="str">
        <f t="shared" si="1"/>
        <v>05</v>
      </c>
      <c r="Y9" s="7" t="str">
        <f t="shared" si="2"/>
        <v>18</v>
      </c>
      <c r="Z9" s="23" t="str">
        <f t="shared" si="3"/>
        <v>1995-05-18</v>
      </c>
      <c r="AA9" s="8">
        <f t="shared" si="4"/>
        <v>28.6438356164384</v>
      </c>
      <c r="AB9" s="24">
        <v>73</v>
      </c>
      <c r="AC9" s="3">
        <v>5</v>
      </c>
      <c r="AE9" s="3">
        <v>73</v>
      </c>
      <c r="AG9" s="3">
        <f t="shared" si="5"/>
        <v>0</v>
      </c>
      <c r="AJ9" s="3" t="s">
        <v>49</v>
      </c>
      <c r="AK9" s="3" t="s">
        <v>49</v>
      </c>
      <c r="AL9" s="5">
        <v>45292</v>
      </c>
    </row>
    <row r="10" ht="51" customHeight="1" spans="1:38">
      <c r="A10" s="3">
        <v>8</v>
      </c>
      <c r="B10" s="11"/>
      <c r="C10" s="3">
        <v>5</v>
      </c>
      <c r="D10" s="11"/>
      <c r="E10" s="3" t="s">
        <v>84</v>
      </c>
      <c r="F10" s="3" t="s">
        <v>85</v>
      </c>
      <c r="G10" s="3" t="s">
        <v>40</v>
      </c>
      <c r="H10" s="3" t="s">
        <v>41</v>
      </c>
      <c r="I10" s="3" t="s">
        <v>41</v>
      </c>
      <c r="J10" s="3" t="s">
        <v>86</v>
      </c>
      <c r="K10" s="4" t="s">
        <v>87</v>
      </c>
      <c r="L10" s="4" t="s">
        <v>88</v>
      </c>
      <c r="M10" s="4" t="s">
        <v>43</v>
      </c>
      <c r="N10" s="3" t="s">
        <v>44</v>
      </c>
      <c r="Q10" s="4" t="s">
        <v>44</v>
      </c>
      <c r="R10" s="4" t="s">
        <v>45</v>
      </c>
      <c r="S10" s="3" t="s">
        <v>46</v>
      </c>
      <c r="T10" s="3">
        <v>15710022785</v>
      </c>
      <c r="U10" s="6" t="s">
        <v>89</v>
      </c>
      <c r="V10" s="6" t="s">
        <v>90</v>
      </c>
      <c r="W10" s="7" t="str">
        <f t="shared" si="0"/>
        <v>1989</v>
      </c>
      <c r="X10" s="7" t="str">
        <f t="shared" si="1"/>
        <v>12</v>
      </c>
      <c r="Y10" s="7" t="str">
        <f t="shared" si="2"/>
        <v>04</v>
      </c>
      <c r="Z10" s="23" t="str">
        <f t="shared" si="3"/>
        <v>1989-12-04</v>
      </c>
      <c r="AA10" s="8">
        <f t="shared" si="4"/>
        <v>34.0986301369863</v>
      </c>
      <c r="AB10" s="24">
        <v>66.5</v>
      </c>
      <c r="AC10" s="3">
        <v>1</v>
      </c>
      <c r="AE10" s="3">
        <v>66.5</v>
      </c>
      <c r="AG10" s="3">
        <f t="shared" si="5"/>
        <v>0</v>
      </c>
      <c r="AJ10" s="3" t="s">
        <v>49</v>
      </c>
      <c r="AK10" s="3" t="s">
        <v>49</v>
      </c>
      <c r="AL10" s="5">
        <v>45292</v>
      </c>
    </row>
    <row r="11" ht="51" customHeight="1" spans="1:38">
      <c r="A11" s="3">
        <v>9</v>
      </c>
      <c r="B11" s="11"/>
      <c r="C11" s="3">
        <v>5</v>
      </c>
      <c r="D11" s="11"/>
      <c r="E11" s="3" t="s">
        <v>91</v>
      </c>
      <c r="F11" s="3" t="s">
        <v>92</v>
      </c>
      <c r="G11" s="3" t="s">
        <v>40</v>
      </c>
      <c r="H11" s="3" t="s">
        <v>41</v>
      </c>
      <c r="I11" s="3" t="s">
        <v>41</v>
      </c>
      <c r="J11" s="3" t="s">
        <v>93</v>
      </c>
      <c r="K11" s="4" t="s">
        <v>75</v>
      </c>
      <c r="L11" s="4" t="s">
        <v>75</v>
      </c>
      <c r="M11" s="4" t="s">
        <v>43</v>
      </c>
      <c r="N11" s="3" t="s">
        <v>44</v>
      </c>
      <c r="Q11" s="4" t="s">
        <v>44</v>
      </c>
      <c r="R11" s="4" t="s">
        <v>45</v>
      </c>
      <c r="S11" s="3" t="s">
        <v>46</v>
      </c>
      <c r="T11" s="3">
        <v>13121416577</v>
      </c>
      <c r="U11" s="6" t="s">
        <v>94</v>
      </c>
      <c r="V11" s="6" t="s">
        <v>95</v>
      </c>
      <c r="W11" s="7" t="str">
        <f t="shared" si="0"/>
        <v>1993</v>
      </c>
      <c r="X11" s="7" t="str">
        <f t="shared" si="1"/>
        <v>10</v>
      </c>
      <c r="Y11" s="7" t="str">
        <f t="shared" si="2"/>
        <v>17</v>
      </c>
      <c r="Z11" s="23" t="str">
        <f t="shared" si="3"/>
        <v>1993-10-17</v>
      </c>
      <c r="AA11" s="8">
        <f t="shared" si="4"/>
        <v>30.227397260274</v>
      </c>
      <c r="AB11" s="24">
        <v>68.5</v>
      </c>
      <c r="AC11" s="3">
        <v>2</v>
      </c>
      <c r="AE11" s="3">
        <v>68.5</v>
      </c>
      <c r="AG11" s="3">
        <f t="shared" si="5"/>
        <v>0</v>
      </c>
      <c r="AJ11" s="3" t="s">
        <v>49</v>
      </c>
      <c r="AK11" s="3" t="s">
        <v>49</v>
      </c>
      <c r="AL11" s="5">
        <v>45292</v>
      </c>
    </row>
    <row r="12" ht="51" customHeight="1" spans="1:38">
      <c r="A12" s="3">
        <v>10</v>
      </c>
      <c r="B12" s="12"/>
      <c r="C12" s="3">
        <v>5</v>
      </c>
      <c r="D12" s="12"/>
      <c r="E12" s="3" t="s">
        <v>96</v>
      </c>
      <c r="F12" s="3" t="s">
        <v>97</v>
      </c>
      <c r="G12" s="3" t="s">
        <v>40</v>
      </c>
      <c r="H12" s="3" t="s">
        <v>41</v>
      </c>
      <c r="I12" s="3" t="s">
        <v>41</v>
      </c>
      <c r="J12" s="3" t="s">
        <v>75</v>
      </c>
      <c r="K12" s="4" t="s">
        <v>75</v>
      </c>
      <c r="L12" s="4" t="s">
        <v>75</v>
      </c>
      <c r="M12" s="4" t="s">
        <v>43</v>
      </c>
      <c r="N12" s="3" t="s">
        <v>44</v>
      </c>
      <c r="Q12" s="4" t="s">
        <v>44</v>
      </c>
      <c r="R12" s="4" t="s">
        <v>45</v>
      </c>
      <c r="S12" s="3" t="s">
        <v>46</v>
      </c>
      <c r="T12" s="3">
        <v>18811209303</v>
      </c>
      <c r="U12" s="6" t="s">
        <v>98</v>
      </c>
      <c r="V12" s="6" t="s">
        <v>99</v>
      </c>
      <c r="W12" s="7" t="str">
        <f t="shared" si="0"/>
        <v>1993</v>
      </c>
      <c r="X12" s="7" t="str">
        <f t="shared" si="1"/>
        <v>04</v>
      </c>
      <c r="Y12" s="7" t="str">
        <f t="shared" si="2"/>
        <v>26</v>
      </c>
      <c r="Z12" s="23" t="str">
        <f t="shared" si="3"/>
        <v>1993-04-26</v>
      </c>
      <c r="AA12" s="8">
        <f t="shared" si="4"/>
        <v>30.7041095890411</v>
      </c>
      <c r="AB12" s="24">
        <v>67.5</v>
      </c>
      <c r="AC12" s="3">
        <v>3</v>
      </c>
      <c r="AE12" s="3">
        <v>67.5</v>
      </c>
      <c r="AG12" s="3">
        <f t="shared" si="5"/>
        <v>0</v>
      </c>
      <c r="AJ12" s="3" t="s">
        <v>49</v>
      </c>
      <c r="AK12" s="3" t="s">
        <v>49</v>
      </c>
      <c r="AL12" s="5">
        <v>45292</v>
      </c>
    </row>
    <row r="13" ht="51" customHeight="1" spans="1:38">
      <c r="A13" s="3">
        <v>11</v>
      </c>
      <c r="B13" s="10" t="s">
        <v>100</v>
      </c>
      <c r="C13" s="3">
        <v>6</v>
      </c>
      <c r="D13" s="10" t="s">
        <v>101</v>
      </c>
      <c r="E13" s="3" t="s">
        <v>102</v>
      </c>
      <c r="F13" s="3" t="s">
        <v>103</v>
      </c>
      <c r="G13" s="3" t="s">
        <v>63</v>
      </c>
      <c r="H13" s="3" t="s">
        <v>104</v>
      </c>
      <c r="I13" s="3" t="s">
        <v>104</v>
      </c>
      <c r="J13" s="3" t="s">
        <v>105</v>
      </c>
      <c r="K13" s="4" t="s">
        <v>106</v>
      </c>
      <c r="M13" s="4" t="s">
        <v>43</v>
      </c>
      <c r="N13" s="3" t="s">
        <v>44</v>
      </c>
      <c r="Q13" s="4" t="s">
        <v>44</v>
      </c>
      <c r="R13" s="4" t="s">
        <v>45</v>
      </c>
      <c r="S13" s="3" t="s">
        <v>107</v>
      </c>
      <c r="T13" s="6" t="s">
        <v>108</v>
      </c>
      <c r="U13" s="6" t="s">
        <v>109</v>
      </c>
      <c r="V13" s="6" t="s">
        <v>110</v>
      </c>
      <c r="W13" s="7" t="str">
        <f t="shared" si="0"/>
        <v>1999</v>
      </c>
      <c r="X13" s="7" t="str">
        <f t="shared" si="1"/>
        <v>04</v>
      </c>
      <c r="Y13" s="7" t="str">
        <f t="shared" si="2"/>
        <v>23</v>
      </c>
      <c r="Z13" s="23" t="str">
        <f t="shared" si="3"/>
        <v>1999-04-23</v>
      </c>
      <c r="AA13" s="8">
        <f t="shared" si="4"/>
        <v>24.7095890410959</v>
      </c>
      <c r="AB13" s="25">
        <v>74</v>
      </c>
      <c r="AC13" s="3">
        <v>1</v>
      </c>
      <c r="AE13" s="3">
        <v>74</v>
      </c>
      <c r="AG13" s="3">
        <f t="shared" si="5"/>
        <v>0</v>
      </c>
      <c r="AJ13" s="3" t="s">
        <v>49</v>
      </c>
      <c r="AK13" s="3" t="s">
        <v>49</v>
      </c>
      <c r="AL13" s="5">
        <v>45292</v>
      </c>
    </row>
    <row r="14" ht="51" customHeight="1" spans="1:38">
      <c r="A14" s="3">
        <v>12</v>
      </c>
      <c r="B14" s="11"/>
      <c r="C14" s="3">
        <v>6</v>
      </c>
      <c r="D14" s="12"/>
      <c r="E14" s="3" t="s">
        <v>111</v>
      </c>
      <c r="F14" s="3" t="s">
        <v>39</v>
      </c>
      <c r="G14" s="3" t="s">
        <v>40</v>
      </c>
      <c r="H14" s="3" t="s">
        <v>104</v>
      </c>
      <c r="I14" s="3" t="s">
        <v>104</v>
      </c>
      <c r="J14" s="15" t="s">
        <v>112</v>
      </c>
      <c r="K14" s="4" t="s">
        <v>113</v>
      </c>
      <c r="M14" s="4" t="s">
        <v>44</v>
      </c>
      <c r="N14" s="3" t="s">
        <v>44</v>
      </c>
      <c r="Q14" s="4" t="s">
        <v>44</v>
      </c>
      <c r="R14" s="4" t="s">
        <v>114</v>
      </c>
      <c r="S14" s="3" t="s">
        <v>107</v>
      </c>
      <c r="T14" s="6" t="s">
        <v>115</v>
      </c>
      <c r="U14" s="6" t="s">
        <v>116</v>
      </c>
      <c r="V14" s="6" t="s">
        <v>117</v>
      </c>
      <c r="W14" s="7" t="str">
        <f t="shared" si="0"/>
        <v>1991</v>
      </c>
      <c r="X14" s="7" t="str">
        <f t="shared" si="1"/>
        <v>08</v>
      </c>
      <c r="Y14" s="7" t="str">
        <f t="shared" si="2"/>
        <v>29</v>
      </c>
      <c r="Z14" s="23" t="str">
        <f t="shared" si="3"/>
        <v>1991-08-29</v>
      </c>
      <c r="AA14" s="8">
        <f t="shared" si="4"/>
        <v>32.3643835616438</v>
      </c>
      <c r="AB14" s="25">
        <v>67</v>
      </c>
      <c r="AC14" s="3">
        <v>2</v>
      </c>
      <c r="AE14" s="3">
        <v>67</v>
      </c>
      <c r="AG14" s="3">
        <f t="shared" si="5"/>
        <v>0</v>
      </c>
      <c r="AJ14" s="3" t="s">
        <v>49</v>
      </c>
      <c r="AK14" s="3" t="s">
        <v>49</v>
      </c>
      <c r="AL14" s="5">
        <v>45292</v>
      </c>
    </row>
    <row r="15" ht="51" customHeight="1" spans="1:38">
      <c r="A15" s="3">
        <v>13</v>
      </c>
      <c r="B15" s="12"/>
      <c r="C15" s="3">
        <v>7</v>
      </c>
      <c r="D15" s="3" t="s">
        <v>118</v>
      </c>
      <c r="E15" s="3" t="s">
        <v>119</v>
      </c>
      <c r="F15" s="3" t="s">
        <v>97</v>
      </c>
      <c r="G15" s="3" t="s">
        <v>63</v>
      </c>
      <c r="H15" s="3" t="s">
        <v>41</v>
      </c>
      <c r="I15" s="3" t="s">
        <v>41</v>
      </c>
      <c r="J15" s="3" t="s">
        <v>120</v>
      </c>
      <c r="K15" s="4" t="s">
        <v>121</v>
      </c>
      <c r="L15" s="4" t="s">
        <v>122</v>
      </c>
      <c r="M15" s="4" t="s">
        <v>43</v>
      </c>
      <c r="N15" s="3" t="s">
        <v>44</v>
      </c>
      <c r="Q15" s="4" t="s">
        <v>43</v>
      </c>
      <c r="R15" s="4" t="s">
        <v>45</v>
      </c>
      <c r="S15" s="3" t="s">
        <v>46</v>
      </c>
      <c r="T15" s="6" t="s">
        <v>123</v>
      </c>
      <c r="U15" s="6" t="s">
        <v>124</v>
      </c>
      <c r="V15" s="6" t="s">
        <v>125</v>
      </c>
      <c r="W15" s="7" t="str">
        <f t="shared" si="0"/>
        <v>1990</v>
      </c>
      <c r="X15" s="7" t="str">
        <f t="shared" si="1"/>
        <v>04</v>
      </c>
      <c r="Y15" s="7" t="str">
        <f t="shared" si="2"/>
        <v>07</v>
      </c>
      <c r="Z15" s="23" t="str">
        <f t="shared" si="3"/>
        <v>1990-04-07</v>
      </c>
      <c r="AA15" s="8">
        <f t="shared" si="4"/>
        <v>33.758904109589</v>
      </c>
      <c r="AB15" s="25">
        <v>60</v>
      </c>
      <c r="AC15" s="3">
        <v>1</v>
      </c>
      <c r="AE15" s="3">
        <v>60</v>
      </c>
      <c r="AG15" s="3">
        <f t="shared" si="5"/>
        <v>0</v>
      </c>
      <c r="AJ15" s="3" t="s">
        <v>49</v>
      </c>
      <c r="AK15" s="3" t="s">
        <v>49</v>
      </c>
      <c r="AL15" s="5">
        <v>45292</v>
      </c>
    </row>
    <row r="16" ht="50" customHeight="1" spans="1:38">
      <c r="A16" s="3">
        <v>14</v>
      </c>
      <c r="B16" s="10" t="s">
        <v>126</v>
      </c>
      <c r="C16" s="3">
        <v>8</v>
      </c>
      <c r="D16" s="3" t="s">
        <v>127</v>
      </c>
      <c r="E16" s="3" t="s">
        <v>128</v>
      </c>
      <c r="F16" s="3" t="s">
        <v>129</v>
      </c>
      <c r="G16" s="3" t="s">
        <v>63</v>
      </c>
      <c r="H16" s="3" t="s">
        <v>41</v>
      </c>
      <c r="I16" s="3" t="s">
        <v>41</v>
      </c>
      <c r="J16" s="3" t="s">
        <v>130</v>
      </c>
      <c r="K16" s="4" t="s">
        <v>130</v>
      </c>
      <c r="L16" s="4" t="s">
        <v>130</v>
      </c>
      <c r="M16" s="3" t="s">
        <v>44</v>
      </c>
      <c r="N16" s="4" t="s">
        <v>43</v>
      </c>
      <c r="O16" s="16" t="s">
        <v>131</v>
      </c>
      <c r="P16" s="7">
        <v>2024</v>
      </c>
      <c r="Q16" s="4" t="s">
        <v>44</v>
      </c>
      <c r="R16" s="4" t="s">
        <v>45</v>
      </c>
      <c r="S16" s="3" t="s">
        <v>107</v>
      </c>
      <c r="T16" s="3">
        <v>15101116568</v>
      </c>
      <c r="U16" s="6" t="s">
        <v>132</v>
      </c>
      <c r="V16" s="6" t="s">
        <v>133</v>
      </c>
      <c r="W16" s="7" t="s">
        <v>134</v>
      </c>
      <c r="X16" s="7" t="s">
        <v>135</v>
      </c>
      <c r="Y16" s="7" t="s">
        <v>136</v>
      </c>
      <c r="Z16" s="23" t="s">
        <v>137</v>
      </c>
      <c r="AA16" s="8">
        <f t="shared" si="4"/>
        <v>34.4904109589041</v>
      </c>
      <c r="AB16" s="25">
        <v>80.5</v>
      </c>
      <c r="AC16" s="3">
        <v>1</v>
      </c>
      <c r="AE16" s="3">
        <v>80.5</v>
      </c>
      <c r="AG16" s="3">
        <f t="shared" si="5"/>
        <v>0</v>
      </c>
      <c r="AJ16" s="3" t="s">
        <v>49</v>
      </c>
      <c r="AK16" s="3" t="s">
        <v>49</v>
      </c>
      <c r="AL16" s="5">
        <v>45292</v>
      </c>
    </row>
    <row r="17" ht="50" customHeight="1" spans="1:38">
      <c r="A17" s="3">
        <v>15</v>
      </c>
      <c r="B17" s="11"/>
      <c r="C17" s="3">
        <v>9</v>
      </c>
      <c r="D17" s="10" t="s">
        <v>138</v>
      </c>
      <c r="E17" s="3" t="s">
        <v>139</v>
      </c>
      <c r="F17" s="3" t="s">
        <v>62</v>
      </c>
      <c r="G17" s="3" t="s">
        <v>40</v>
      </c>
      <c r="H17" s="3" t="s">
        <v>41</v>
      </c>
      <c r="I17" s="3" t="s">
        <v>41</v>
      </c>
      <c r="J17" s="3" t="s">
        <v>140</v>
      </c>
      <c r="K17" s="4" t="s">
        <v>141</v>
      </c>
      <c r="L17" s="4" t="s">
        <v>142</v>
      </c>
      <c r="M17" s="4" t="s">
        <v>43</v>
      </c>
      <c r="N17" s="3" t="s">
        <v>44</v>
      </c>
      <c r="P17" s="17"/>
      <c r="Q17" s="4" t="s">
        <v>44</v>
      </c>
      <c r="R17" s="4" t="s">
        <v>45</v>
      </c>
      <c r="S17" s="3" t="s">
        <v>46</v>
      </c>
      <c r="T17" s="3">
        <v>18800110693</v>
      </c>
      <c r="U17" s="6" t="s">
        <v>143</v>
      </c>
      <c r="V17" s="6" t="s">
        <v>144</v>
      </c>
      <c r="W17" s="7" t="str">
        <f t="shared" ref="W17:W40" si="6">MID(U17,7,4)</f>
        <v>1992</v>
      </c>
      <c r="X17" s="7" t="str">
        <f t="shared" ref="X17:X40" si="7">MID(U17,11,2)</f>
        <v>08</v>
      </c>
      <c r="Y17" s="7" t="str">
        <f t="shared" ref="Y17:Y40" si="8">MID(U17,13,2)</f>
        <v>27</v>
      </c>
      <c r="Z17" s="23" t="str">
        <f t="shared" ref="Z17:Z40" si="9">W17&amp;AJ17&amp;X17&amp;AK17&amp;Y17</f>
        <v>1992-08-27</v>
      </c>
      <c r="AA17" s="8">
        <f t="shared" si="4"/>
        <v>31.3671232876712</v>
      </c>
      <c r="AB17" s="25">
        <v>77</v>
      </c>
      <c r="AC17" s="3">
        <v>1</v>
      </c>
      <c r="AE17" s="3">
        <v>77</v>
      </c>
      <c r="AG17" s="3">
        <f t="shared" si="5"/>
        <v>0</v>
      </c>
      <c r="AJ17" s="3" t="s">
        <v>49</v>
      </c>
      <c r="AK17" s="3" t="s">
        <v>49</v>
      </c>
      <c r="AL17" s="5">
        <v>45292</v>
      </c>
    </row>
    <row r="18" ht="50" customHeight="1" spans="1:38">
      <c r="A18" s="3">
        <v>16</v>
      </c>
      <c r="B18" s="12"/>
      <c r="C18" s="3">
        <v>9</v>
      </c>
      <c r="D18" s="12"/>
      <c r="E18" s="3" t="s">
        <v>145</v>
      </c>
      <c r="F18" s="3" t="s">
        <v>146</v>
      </c>
      <c r="G18" s="3" t="s">
        <v>40</v>
      </c>
      <c r="H18" s="3" t="s">
        <v>41</v>
      </c>
      <c r="I18" s="3" t="s">
        <v>41</v>
      </c>
      <c r="J18" s="3" t="s">
        <v>147</v>
      </c>
      <c r="K18" s="4" t="s">
        <v>142</v>
      </c>
      <c r="L18" s="4" t="s">
        <v>142</v>
      </c>
      <c r="M18" s="14" t="s">
        <v>43</v>
      </c>
      <c r="N18" s="3" t="s">
        <v>43</v>
      </c>
      <c r="O18" s="3" t="s">
        <v>148</v>
      </c>
      <c r="P18" s="17">
        <v>2024.5</v>
      </c>
      <c r="Q18" s="4" t="s">
        <v>44</v>
      </c>
      <c r="R18" s="4" t="s">
        <v>114</v>
      </c>
      <c r="S18" s="3" t="s">
        <v>107</v>
      </c>
      <c r="T18" s="3">
        <v>18311053727</v>
      </c>
      <c r="U18" s="6" t="s">
        <v>149</v>
      </c>
      <c r="V18" s="6" t="s">
        <v>150</v>
      </c>
      <c r="W18" s="7" t="str">
        <f t="shared" si="6"/>
        <v>1989</v>
      </c>
      <c r="X18" s="7" t="str">
        <f t="shared" si="7"/>
        <v>07</v>
      </c>
      <c r="Y18" s="7" t="str">
        <f t="shared" si="8"/>
        <v>28</v>
      </c>
      <c r="Z18" s="23" t="str">
        <f t="shared" si="9"/>
        <v>1989-07-28</v>
      </c>
      <c r="AA18" s="8">
        <f t="shared" si="4"/>
        <v>34.4520547945205</v>
      </c>
      <c r="AB18" s="25">
        <v>67.5</v>
      </c>
      <c r="AC18" s="3">
        <v>2</v>
      </c>
      <c r="AE18" s="3">
        <v>67.5</v>
      </c>
      <c r="AG18" s="3">
        <f t="shared" si="5"/>
        <v>0</v>
      </c>
      <c r="AJ18" s="3" t="s">
        <v>49</v>
      </c>
      <c r="AK18" s="3" t="s">
        <v>49</v>
      </c>
      <c r="AL18" s="5">
        <v>45292</v>
      </c>
    </row>
    <row r="19" ht="50" customHeight="1" spans="1:38">
      <c r="A19" s="3">
        <v>17</v>
      </c>
      <c r="B19" s="10" t="s">
        <v>151</v>
      </c>
      <c r="C19" s="3">
        <v>3</v>
      </c>
      <c r="D19" s="10" t="s">
        <v>152</v>
      </c>
      <c r="E19" s="3" t="s">
        <v>153</v>
      </c>
      <c r="F19" s="3" t="s">
        <v>154</v>
      </c>
      <c r="G19" s="3" t="s">
        <v>40</v>
      </c>
      <c r="H19" s="3" t="s">
        <v>104</v>
      </c>
      <c r="I19" s="3" t="s">
        <v>41</v>
      </c>
      <c r="J19" s="15" t="s">
        <v>155</v>
      </c>
      <c r="K19" s="4" t="s">
        <v>156</v>
      </c>
      <c r="L19" s="4" t="s">
        <v>156</v>
      </c>
      <c r="M19" s="4" t="s">
        <v>44</v>
      </c>
      <c r="N19" s="3" t="s">
        <v>43</v>
      </c>
      <c r="O19" s="3" t="s">
        <v>156</v>
      </c>
      <c r="Q19" s="4" t="s">
        <v>44</v>
      </c>
      <c r="R19" s="4" t="s">
        <v>114</v>
      </c>
      <c r="S19" s="3" t="s">
        <v>107</v>
      </c>
      <c r="T19" s="6" t="s">
        <v>157</v>
      </c>
      <c r="U19" s="6" t="s">
        <v>158</v>
      </c>
      <c r="V19" s="6" t="s">
        <v>159</v>
      </c>
      <c r="W19" s="7" t="str">
        <f t="shared" si="6"/>
        <v>1989</v>
      </c>
      <c r="X19" s="7" t="str">
        <f t="shared" si="7"/>
        <v>04</v>
      </c>
      <c r="Y19" s="7" t="str">
        <f t="shared" si="8"/>
        <v>13</v>
      </c>
      <c r="Z19" s="23" t="str">
        <f t="shared" si="9"/>
        <v>1989-04-13</v>
      </c>
      <c r="AA19" s="8">
        <f t="shared" si="4"/>
        <v>34.7424657534247</v>
      </c>
      <c r="AB19" s="25">
        <v>67.5</v>
      </c>
      <c r="AC19" s="3">
        <v>3</v>
      </c>
      <c r="AE19" s="3">
        <v>67.5</v>
      </c>
      <c r="AG19" s="3">
        <f t="shared" si="5"/>
        <v>0</v>
      </c>
      <c r="AJ19" s="3" t="s">
        <v>49</v>
      </c>
      <c r="AK19" s="3" t="s">
        <v>49</v>
      </c>
      <c r="AL19" s="5">
        <v>45292</v>
      </c>
    </row>
    <row r="20" ht="50" customHeight="1" spans="1:38">
      <c r="A20" s="3">
        <v>18</v>
      </c>
      <c r="B20" s="11"/>
      <c r="C20" s="3">
        <v>3</v>
      </c>
      <c r="D20" s="11"/>
      <c r="E20" s="3" t="s">
        <v>160</v>
      </c>
      <c r="F20" s="3" t="s">
        <v>161</v>
      </c>
      <c r="G20" s="3" t="s">
        <v>40</v>
      </c>
      <c r="H20" s="3" t="s">
        <v>104</v>
      </c>
      <c r="I20" s="3" t="s">
        <v>41</v>
      </c>
      <c r="J20" s="3" t="s">
        <v>162</v>
      </c>
      <c r="K20" s="4" t="s">
        <v>163</v>
      </c>
      <c r="L20" s="4" t="s">
        <v>164</v>
      </c>
      <c r="M20" s="4" t="s">
        <v>43</v>
      </c>
      <c r="N20" s="3" t="s">
        <v>44</v>
      </c>
      <c r="Q20" s="4" t="s">
        <v>43</v>
      </c>
      <c r="R20" s="4" t="s">
        <v>45</v>
      </c>
      <c r="S20" s="3" t="s">
        <v>107</v>
      </c>
      <c r="T20" s="6" t="s">
        <v>165</v>
      </c>
      <c r="U20" s="6" t="s">
        <v>166</v>
      </c>
      <c r="V20" s="6" t="s">
        <v>167</v>
      </c>
      <c r="W20" s="7" t="str">
        <f t="shared" si="6"/>
        <v>1995</v>
      </c>
      <c r="X20" s="7" t="str">
        <f t="shared" si="7"/>
        <v>01</v>
      </c>
      <c r="Y20" s="7" t="str">
        <f t="shared" si="8"/>
        <v>30</v>
      </c>
      <c r="Z20" s="23" t="str">
        <f t="shared" si="9"/>
        <v>1995-01-30</v>
      </c>
      <c r="AA20" s="8">
        <f t="shared" si="4"/>
        <v>28.9397260273973</v>
      </c>
      <c r="AB20" s="25">
        <v>76</v>
      </c>
      <c r="AC20" s="3">
        <v>1</v>
      </c>
      <c r="AE20" s="3">
        <v>76</v>
      </c>
      <c r="AG20" s="3">
        <f t="shared" si="5"/>
        <v>0</v>
      </c>
      <c r="AJ20" s="3" t="s">
        <v>49</v>
      </c>
      <c r="AK20" s="3" t="s">
        <v>49</v>
      </c>
      <c r="AL20" s="5">
        <v>45292</v>
      </c>
    </row>
    <row r="21" ht="50" customHeight="1" spans="1:38">
      <c r="A21" s="3">
        <v>19</v>
      </c>
      <c r="B21" s="11"/>
      <c r="C21" s="3">
        <v>3</v>
      </c>
      <c r="D21" s="11"/>
      <c r="E21" s="3" t="s">
        <v>168</v>
      </c>
      <c r="F21" s="3" t="s">
        <v>169</v>
      </c>
      <c r="G21" s="3" t="s">
        <v>40</v>
      </c>
      <c r="H21" s="3" t="s">
        <v>104</v>
      </c>
      <c r="I21" s="3" t="s">
        <v>41</v>
      </c>
      <c r="J21" s="3" t="s">
        <v>170</v>
      </c>
      <c r="K21" s="4" t="s">
        <v>171</v>
      </c>
      <c r="L21" s="4" t="s">
        <v>172</v>
      </c>
      <c r="M21" s="4" t="s">
        <v>43</v>
      </c>
      <c r="N21" s="3" t="s">
        <v>44</v>
      </c>
      <c r="Q21" s="4" t="s">
        <v>43</v>
      </c>
      <c r="R21" s="4" t="s">
        <v>114</v>
      </c>
      <c r="S21" s="3" t="s">
        <v>46</v>
      </c>
      <c r="T21" s="6" t="s">
        <v>173</v>
      </c>
      <c r="U21" s="6" t="s">
        <v>174</v>
      </c>
      <c r="V21" s="6" t="s">
        <v>175</v>
      </c>
      <c r="W21" s="7" t="str">
        <f t="shared" si="6"/>
        <v>1994</v>
      </c>
      <c r="X21" s="7" t="str">
        <f t="shared" si="7"/>
        <v>10</v>
      </c>
      <c r="Y21" s="7" t="str">
        <f t="shared" si="8"/>
        <v>20</v>
      </c>
      <c r="Z21" s="23" t="str">
        <f t="shared" si="9"/>
        <v>1994-10-20</v>
      </c>
      <c r="AA21" s="8">
        <f t="shared" si="4"/>
        <v>29.2191780821918</v>
      </c>
      <c r="AB21" s="25">
        <v>66.5</v>
      </c>
      <c r="AC21" s="3">
        <v>5</v>
      </c>
      <c r="AE21" s="3">
        <v>66.5</v>
      </c>
      <c r="AG21" s="3">
        <f t="shared" si="5"/>
        <v>0</v>
      </c>
      <c r="AJ21" s="3" t="s">
        <v>49</v>
      </c>
      <c r="AK21" s="3" t="s">
        <v>49</v>
      </c>
      <c r="AL21" s="5">
        <v>45292</v>
      </c>
    </row>
    <row r="22" ht="50" customHeight="1" spans="1:38">
      <c r="A22" s="3">
        <v>20</v>
      </c>
      <c r="B22" s="11"/>
      <c r="C22" s="3">
        <v>3</v>
      </c>
      <c r="D22" s="11"/>
      <c r="E22" s="3" t="s">
        <v>176</v>
      </c>
      <c r="F22" s="3" t="s">
        <v>177</v>
      </c>
      <c r="G22" s="3" t="s">
        <v>40</v>
      </c>
      <c r="H22" s="3" t="s">
        <v>104</v>
      </c>
      <c r="I22" s="3" t="s">
        <v>41</v>
      </c>
      <c r="J22" s="3" t="s">
        <v>162</v>
      </c>
      <c r="K22" s="4" t="s">
        <v>156</v>
      </c>
      <c r="L22" s="4" t="s">
        <v>156</v>
      </c>
      <c r="M22" s="4" t="s">
        <v>43</v>
      </c>
      <c r="N22" s="3" t="s">
        <v>44</v>
      </c>
      <c r="Q22" s="4" t="s">
        <v>43</v>
      </c>
      <c r="R22" s="4" t="s">
        <v>45</v>
      </c>
      <c r="S22" s="3" t="s">
        <v>46</v>
      </c>
      <c r="T22" s="6" t="s">
        <v>178</v>
      </c>
      <c r="U22" s="6" t="s">
        <v>179</v>
      </c>
      <c r="V22" s="6" t="s">
        <v>180</v>
      </c>
      <c r="W22" s="7" t="str">
        <f t="shared" si="6"/>
        <v>1995</v>
      </c>
      <c r="X22" s="7" t="str">
        <f t="shared" si="7"/>
        <v>11</v>
      </c>
      <c r="Y22" s="7" t="str">
        <f t="shared" si="8"/>
        <v>29</v>
      </c>
      <c r="Z22" s="23" t="str">
        <f t="shared" si="9"/>
        <v>1995-11-29</v>
      </c>
      <c r="AA22" s="8">
        <f t="shared" si="4"/>
        <v>28.1095890410959</v>
      </c>
      <c r="AB22" s="25">
        <v>74.5</v>
      </c>
      <c r="AC22" s="3">
        <v>2</v>
      </c>
      <c r="AE22" s="3">
        <v>74.5</v>
      </c>
      <c r="AG22" s="3">
        <f t="shared" si="5"/>
        <v>0</v>
      </c>
      <c r="AJ22" s="3" t="s">
        <v>49</v>
      </c>
      <c r="AK22" s="3" t="s">
        <v>49</v>
      </c>
      <c r="AL22" s="5">
        <v>45292</v>
      </c>
    </row>
    <row r="23" ht="50" customHeight="1" spans="1:38">
      <c r="A23" s="3">
        <v>21</v>
      </c>
      <c r="B23" s="12"/>
      <c r="C23" s="3">
        <v>3</v>
      </c>
      <c r="D23" s="12"/>
      <c r="E23" s="3" t="s">
        <v>181</v>
      </c>
      <c r="F23" s="3" t="s">
        <v>182</v>
      </c>
      <c r="G23" s="3" t="s">
        <v>63</v>
      </c>
      <c r="H23" s="3" t="s">
        <v>104</v>
      </c>
      <c r="I23" s="3" t="s">
        <v>41</v>
      </c>
      <c r="J23" s="3" t="s">
        <v>130</v>
      </c>
      <c r="K23" s="4" t="s">
        <v>183</v>
      </c>
      <c r="L23" s="4" t="s">
        <v>156</v>
      </c>
      <c r="M23" s="14" t="s">
        <v>43</v>
      </c>
      <c r="N23" s="3" t="s">
        <v>44</v>
      </c>
      <c r="Q23" s="4" t="s">
        <v>43</v>
      </c>
      <c r="R23" s="4" t="s">
        <v>45</v>
      </c>
      <c r="S23" s="3" t="s">
        <v>107</v>
      </c>
      <c r="T23" s="6" t="s">
        <v>184</v>
      </c>
      <c r="U23" s="6" t="s">
        <v>185</v>
      </c>
      <c r="V23" s="6" t="s">
        <v>186</v>
      </c>
      <c r="W23" s="7" t="str">
        <f t="shared" si="6"/>
        <v>1990</v>
      </c>
      <c r="X23" s="7" t="str">
        <f t="shared" si="7"/>
        <v>02</v>
      </c>
      <c r="Y23" s="7" t="str">
        <f t="shared" si="8"/>
        <v>08</v>
      </c>
      <c r="Z23" s="23" t="str">
        <f t="shared" si="9"/>
        <v>1990-02-08</v>
      </c>
      <c r="AA23" s="8">
        <f t="shared" si="4"/>
        <v>33.9178082191781</v>
      </c>
      <c r="AB23" s="25">
        <v>67</v>
      </c>
      <c r="AC23" s="3">
        <v>4</v>
      </c>
      <c r="AE23" s="3">
        <v>67</v>
      </c>
      <c r="AG23" s="3">
        <f t="shared" si="5"/>
        <v>0</v>
      </c>
      <c r="AJ23" s="3" t="s">
        <v>49</v>
      </c>
      <c r="AK23" s="3" t="s">
        <v>49</v>
      </c>
      <c r="AL23" s="5">
        <v>45292</v>
      </c>
    </row>
    <row r="24" ht="50" customHeight="1" spans="1:38">
      <c r="A24" s="3">
        <v>22</v>
      </c>
      <c r="B24" s="10" t="s">
        <v>187</v>
      </c>
      <c r="C24" s="3">
        <v>1</v>
      </c>
      <c r="D24" s="10" t="s">
        <v>188</v>
      </c>
      <c r="E24" s="3" t="s">
        <v>189</v>
      </c>
      <c r="F24" s="3" t="s">
        <v>190</v>
      </c>
      <c r="G24" s="3" t="s">
        <v>40</v>
      </c>
      <c r="H24" s="3" t="s">
        <v>41</v>
      </c>
      <c r="I24" s="3" t="s">
        <v>41</v>
      </c>
      <c r="J24" s="3" t="s">
        <v>191</v>
      </c>
      <c r="K24" s="4" t="s">
        <v>192</v>
      </c>
      <c r="L24" s="4" t="s">
        <v>192</v>
      </c>
      <c r="M24" s="4" t="s">
        <v>43</v>
      </c>
      <c r="N24" s="3" t="s">
        <v>44</v>
      </c>
      <c r="Q24" s="4" t="s">
        <v>44</v>
      </c>
      <c r="R24" s="4" t="s">
        <v>45</v>
      </c>
      <c r="S24" s="3" t="s">
        <v>46</v>
      </c>
      <c r="T24" s="3">
        <v>15011504887</v>
      </c>
      <c r="U24" s="6" t="s">
        <v>193</v>
      </c>
      <c r="V24" s="6" t="s">
        <v>194</v>
      </c>
      <c r="W24" s="7" t="str">
        <f t="shared" si="6"/>
        <v>1992</v>
      </c>
      <c r="X24" s="7" t="str">
        <f t="shared" si="7"/>
        <v>08</v>
      </c>
      <c r="Y24" s="7" t="str">
        <f t="shared" si="8"/>
        <v>27</v>
      </c>
      <c r="Z24" s="23" t="str">
        <f t="shared" si="9"/>
        <v>1992-08-27</v>
      </c>
      <c r="AA24" s="8">
        <f t="shared" si="4"/>
        <v>31.3671232876712</v>
      </c>
      <c r="AB24" s="3">
        <v>62.5</v>
      </c>
      <c r="AC24" s="3">
        <v>5</v>
      </c>
      <c r="AE24" s="3">
        <v>62.5</v>
      </c>
      <c r="AG24" s="3">
        <f t="shared" si="5"/>
        <v>0</v>
      </c>
      <c r="AJ24" s="3" t="s">
        <v>49</v>
      </c>
      <c r="AK24" s="3" t="s">
        <v>49</v>
      </c>
      <c r="AL24" s="5">
        <v>45292</v>
      </c>
    </row>
    <row r="25" ht="50" customHeight="1" spans="1:38">
      <c r="A25" s="3">
        <v>23</v>
      </c>
      <c r="B25" s="11"/>
      <c r="C25" s="3">
        <v>1</v>
      </c>
      <c r="D25" s="11"/>
      <c r="E25" s="3" t="s">
        <v>195</v>
      </c>
      <c r="F25" s="3" t="s">
        <v>103</v>
      </c>
      <c r="G25" s="3" t="s">
        <v>63</v>
      </c>
      <c r="H25" s="3" t="s">
        <v>41</v>
      </c>
      <c r="I25" s="3" t="s">
        <v>41</v>
      </c>
      <c r="J25" s="4" t="s">
        <v>196</v>
      </c>
      <c r="K25" s="4" t="s">
        <v>196</v>
      </c>
      <c r="L25" s="4" t="s">
        <v>197</v>
      </c>
      <c r="M25" s="4" t="s">
        <v>43</v>
      </c>
      <c r="N25" s="3" t="s">
        <v>44</v>
      </c>
      <c r="Q25" s="4" t="s">
        <v>43</v>
      </c>
      <c r="R25" s="4" t="s">
        <v>114</v>
      </c>
      <c r="S25" s="3" t="s">
        <v>107</v>
      </c>
      <c r="T25" s="3">
        <v>13718618023</v>
      </c>
      <c r="U25" s="6" t="s">
        <v>198</v>
      </c>
      <c r="V25" s="6" t="s">
        <v>199</v>
      </c>
      <c r="W25" s="7" t="str">
        <f t="shared" si="6"/>
        <v>1996</v>
      </c>
      <c r="X25" s="7" t="str">
        <f t="shared" si="7"/>
        <v>04</v>
      </c>
      <c r="Y25" s="7" t="str">
        <f t="shared" si="8"/>
        <v>05</v>
      </c>
      <c r="Z25" s="23" t="str">
        <f t="shared" si="9"/>
        <v>1996-04-05</v>
      </c>
      <c r="AA25" s="8">
        <f t="shared" si="4"/>
        <v>27.758904109589</v>
      </c>
      <c r="AB25" s="3">
        <v>71</v>
      </c>
      <c r="AC25" s="3">
        <v>1</v>
      </c>
      <c r="AE25" s="3">
        <v>71</v>
      </c>
      <c r="AG25" s="3">
        <f t="shared" si="5"/>
        <v>0</v>
      </c>
      <c r="AJ25" s="3" t="s">
        <v>49</v>
      </c>
      <c r="AK25" s="3" t="s">
        <v>49</v>
      </c>
      <c r="AL25" s="5">
        <v>45292</v>
      </c>
    </row>
    <row r="26" ht="50" customHeight="1" spans="1:38">
      <c r="A26" s="3">
        <v>24</v>
      </c>
      <c r="B26" s="11"/>
      <c r="C26" s="3">
        <v>1</v>
      </c>
      <c r="D26" s="11"/>
      <c r="E26" s="3" t="s">
        <v>200</v>
      </c>
      <c r="F26" s="3" t="s">
        <v>201</v>
      </c>
      <c r="G26" s="3" t="s">
        <v>40</v>
      </c>
      <c r="H26" s="3" t="s">
        <v>41</v>
      </c>
      <c r="I26" s="3" t="s">
        <v>41</v>
      </c>
      <c r="J26" s="3" t="s">
        <v>202</v>
      </c>
      <c r="K26" s="4" t="s">
        <v>203</v>
      </c>
      <c r="L26" s="4" t="s">
        <v>204</v>
      </c>
      <c r="M26" s="4" t="s">
        <v>43</v>
      </c>
      <c r="N26" s="3" t="s">
        <v>44</v>
      </c>
      <c r="Q26" s="4" t="s">
        <v>44</v>
      </c>
      <c r="R26" s="4" t="s">
        <v>114</v>
      </c>
      <c r="S26" s="3" t="s">
        <v>46</v>
      </c>
      <c r="T26" s="3">
        <v>13521562793</v>
      </c>
      <c r="U26" s="6" t="s">
        <v>205</v>
      </c>
      <c r="V26" s="6" t="s">
        <v>206</v>
      </c>
      <c r="W26" s="7" t="str">
        <f t="shared" si="6"/>
        <v>1990</v>
      </c>
      <c r="X26" s="7" t="str">
        <f t="shared" si="7"/>
        <v>11</v>
      </c>
      <c r="Y26" s="7" t="str">
        <f t="shared" si="8"/>
        <v>22</v>
      </c>
      <c r="Z26" s="23" t="str">
        <f t="shared" si="9"/>
        <v>1990-11-22</v>
      </c>
      <c r="AA26" s="8">
        <f t="shared" si="4"/>
        <v>33.1315068493151</v>
      </c>
      <c r="AB26" s="3">
        <v>65</v>
      </c>
      <c r="AC26" s="3">
        <v>4</v>
      </c>
      <c r="AE26" s="3">
        <v>65</v>
      </c>
      <c r="AG26" s="3">
        <f t="shared" si="5"/>
        <v>0</v>
      </c>
      <c r="AJ26" s="3" t="s">
        <v>49</v>
      </c>
      <c r="AK26" s="3" t="s">
        <v>49</v>
      </c>
      <c r="AL26" s="5">
        <v>45292</v>
      </c>
    </row>
    <row r="27" ht="50" customHeight="1" spans="1:38">
      <c r="A27" s="3">
        <v>25</v>
      </c>
      <c r="B27" s="11"/>
      <c r="C27" s="3">
        <v>1</v>
      </c>
      <c r="D27" s="11"/>
      <c r="E27" s="3" t="s">
        <v>207</v>
      </c>
      <c r="F27" s="3" t="s">
        <v>208</v>
      </c>
      <c r="G27" s="3" t="s">
        <v>40</v>
      </c>
      <c r="H27" s="3" t="s">
        <v>41</v>
      </c>
      <c r="I27" s="3" t="s">
        <v>41</v>
      </c>
      <c r="J27" s="3" t="s">
        <v>204</v>
      </c>
      <c r="K27" s="3" t="s">
        <v>204</v>
      </c>
      <c r="L27" s="3" t="s">
        <v>204</v>
      </c>
      <c r="M27" s="4" t="s">
        <v>44</v>
      </c>
      <c r="N27" s="3" t="s">
        <v>43</v>
      </c>
      <c r="O27" s="3" t="s">
        <v>209</v>
      </c>
      <c r="P27" s="5">
        <v>45413</v>
      </c>
      <c r="Q27" s="4" t="s">
        <v>44</v>
      </c>
      <c r="R27" s="4" t="s">
        <v>45</v>
      </c>
      <c r="S27" s="3" t="s">
        <v>46</v>
      </c>
      <c r="T27" s="3">
        <v>15101198952</v>
      </c>
      <c r="U27" s="6" t="s">
        <v>210</v>
      </c>
      <c r="V27" s="6" t="s">
        <v>211</v>
      </c>
      <c r="W27" s="7" t="str">
        <f t="shared" si="6"/>
        <v>1989</v>
      </c>
      <c r="X27" s="7" t="str">
        <f t="shared" si="7"/>
        <v>05</v>
      </c>
      <c r="Y27" s="7" t="str">
        <f t="shared" si="8"/>
        <v>01</v>
      </c>
      <c r="Z27" s="23" t="str">
        <f t="shared" si="9"/>
        <v>1989-05-01</v>
      </c>
      <c r="AA27" s="8">
        <f t="shared" si="4"/>
        <v>34.6931506849315</v>
      </c>
      <c r="AB27" s="3">
        <v>73</v>
      </c>
      <c r="AC27" s="3">
        <v>2</v>
      </c>
      <c r="AE27" s="3">
        <v>73</v>
      </c>
      <c r="AG27" s="3">
        <f t="shared" si="5"/>
        <v>0</v>
      </c>
      <c r="AJ27" s="3" t="s">
        <v>49</v>
      </c>
      <c r="AK27" s="3" t="s">
        <v>49</v>
      </c>
      <c r="AL27" s="5">
        <v>45292</v>
      </c>
    </row>
    <row r="28" ht="50" customHeight="1" spans="1:38">
      <c r="A28" s="3">
        <v>26</v>
      </c>
      <c r="B28" s="11"/>
      <c r="C28" s="3">
        <v>1</v>
      </c>
      <c r="D28" s="12"/>
      <c r="E28" s="3" t="s">
        <v>212</v>
      </c>
      <c r="F28" s="3" t="s">
        <v>213</v>
      </c>
      <c r="G28" s="3" t="s">
        <v>63</v>
      </c>
      <c r="H28" s="3" t="s">
        <v>41</v>
      </c>
      <c r="I28" s="3" t="s">
        <v>41</v>
      </c>
      <c r="J28" s="15" t="s">
        <v>214</v>
      </c>
      <c r="K28" s="4" t="s">
        <v>215</v>
      </c>
      <c r="L28" s="4" t="s">
        <v>216</v>
      </c>
      <c r="M28" s="4" t="s">
        <v>44</v>
      </c>
      <c r="N28" s="3" t="s">
        <v>44</v>
      </c>
      <c r="Q28" s="4" t="s">
        <v>44</v>
      </c>
      <c r="R28" s="4" t="s">
        <v>45</v>
      </c>
      <c r="S28" s="3" t="s">
        <v>107</v>
      </c>
      <c r="T28" s="3">
        <v>18519200866</v>
      </c>
      <c r="U28" s="6" t="s">
        <v>217</v>
      </c>
      <c r="V28" s="6" t="s">
        <v>218</v>
      </c>
      <c r="W28" s="7" t="str">
        <f t="shared" si="6"/>
        <v>1990</v>
      </c>
      <c r="X28" s="7" t="str">
        <f t="shared" si="7"/>
        <v>10</v>
      </c>
      <c r="Y28" s="7" t="str">
        <f t="shared" si="8"/>
        <v>23</v>
      </c>
      <c r="Z28" s="23" t="str">
        <f t="shared" si="9"/>
        <v>1990-10-23</v>
      </c>
      <c r="AA28" s="8">
        <f t="shared" si="4"/>
        <v>33.213698630137</v>
      </c>
      <c r="AB28" s="3">
        <v>63</v>
      </c>
      <c r="AC28" s="3">
        <v>3</v>
      </c>
      <c r="AE28" s="3">
        <v>63</v>
      </c>
      <c r="AG28" s="3">
        <f t="shared" si="5"/>
        <v>0</v>
      </c>
      <c r="AJ28" s="3" t="s">
        <v>49</v>
      </c>
      <c r="AK28" s="3" t="s">
        <v>49</v>
      </c>
      <c r="AL28" s="5">
        <v>45292</v>
      </c>
    </row>
    <row r="29" ht="50" customHeight="1" spans="1:38">
      <c r="A29" s="3">
        <v>27</v>
      </c>
      <c r="B29" s="12"/>
      <c r="C29" s="3">
        <v>2</v>
      </c>
      <c r="D29" s="3" t="s">
        <v>219</v>
      </c>
      <c r="E29" s="3" t="s">
        <v>220</v>
      </c>
      <c r="F29" s="3" t="s">
        <v>103</v>
      </c>
      <c r="G29" s="3" t="s">
        <v>40</v>
      </c>
      <c r="H29" s="3" t="s">
        <v>41</v>
      </c>
      <c r="I29" s="3" t="s">
        <v>41</v>
      </c>
      <c r="J29" s="3" t="s">
        <v>221</v>
      </c>
      <c r="K29" s="4" t="s">
        <v>222</v>
      </c>
      <c r="L29" s="4" t="s">
        <v>223</v>
      </c>
      <c r="M29" s="14" t="s">
        <v>43</v>
      </c>
      <c r="N29" s="3" t="s">
        <v>44</v>
      </c>
      <c r="Q29" s="4" t="s">
        <v>43</v>
      </c>
      <c r="R29" s="4" t="s">
        <v>45</v>
      </c>
      <c r="S29" s="3" t="s">
        <v>107</v>
      </c>
      <c r="T29" s="3">
        <v>18614046625</v>
      </c>
      <c r="U29" s="6" t="s">
        <v>224</v>
      </c>
      <c r="V29" s="6" t="s">
        <v>225</v>
      </c>
      <c r="W29" s="7" t="str">
        <f t="shared" si="6"/>
        <v>1991</v>
      </c>
      <c r="X29" s="7" t="str">
        <f t="shared" si="7"/>
        <v>08</v>
      </c>
      <c r="Y29" s="7" t="str">
        <f t="shared" si="8"/>
        <v>30</v>
      </c>
      <c r="Z29" s="23" t="str">
        <f t="shared" si="9"/>
        <v>1991-08-30</v>
      </c>
      <c r="AA29" s="8">
        <f t="shared" si="4"/>
        <v>32.3616438356164</v>
      </c>
      <c r="AB29" s="3">
        <v>75</v>
      </c>
      <c r="AC29" s="3">
        <v>1</v>
      </c>
      <c r="AE29" s="3">
        <v>75</v>
      </c>
      <c r="AG29" s="3">
        <f t="shared" si="5"/>
        <v>0</v>
      </c>
      <c r="AJ29" s="3" t="s">
        <v>49</v>
      </c>
      <c r="AK29" s="3" t="s">
        <v>49</v>
      </c>
      <c r="AL29" s="5">
        <v>45292</v>
      </c>
    </row>
    <row r="30" ht="46" customHeight="1" spans="1:38">
      <c r="A30" s="3">
        <v>28</v>
      </c>
      <c r="B30" s="10" t="s">
        <v>226</v>
      </c>
      <c r="C30" s="3">
        <v>11</v>
      </c>
      <c r="D30" s="10" t="s">
        <v>227</v>
      </c>
      <c r="E30" s="3" t="s">
        <v>228</v>
      </c>
      <c r="F30" s="3" t="s">
        <v>190</v>
      </c>
      <c r="G30" s="3" t="s">
        <v>63</v>
      </c>
      <c r="H30" s="3" t="s">
        <v>104</v>
      </c>
      <c r="I30" s="3" t="s">
        <v>104</v>
      </c>
      <c r="J30" s="3" t="s">
        <v>229</v>
      </c>
      <c r="K30" s="4" t="s">
        <v>229</v>
      </c>
      <c r="M30" s="18" t="s">
        <v>43</v>
      </c>
      <c r="N30" s="4" t="s">
        <v>44</v>
      </c>
      <c r="Q30" s="4" t="s">
        <v>43</v>
      </c>
      <c r="R30" s="4" t="s">
        <v>45</v>
      </c>
      <c r="S30" s="3" t="s">
        <v>107</v>
      </c>
      <c r="T30" s="6" t="s">
        <v>230</v>
      </c>
      <c r="U30" s="6" t="s">
        <v>231</v>
      </c>
      <c r="V30" s="6" t="s">
        <v>232</v>
      </c>
      <c r="W30" s="7" t="str">
        <f t="shared" si="6"/>
        <v>1998</v>
      </c>
      <c r="X30" s="7" t="str">
        <f t="shared" si="7"/>
        <v>09</v>
      </c>
      <c r="Y30" s="7" t="str">
        <f t="shared" si="8"/>
        <v>18</v>
      </c>
      <c r="Z30" s="23" t="str">
        <f t="shared" si="9"/>
        <v>1998-09-18</v>
      </c>
      <c r="AA30" s="8">
        <f t="shared" si="4"/>
        <v>25.3041095890411</v>
      </c>
      <c r="AB30" s="24">
        <v>78.5</v>
      </c>
      <c r="AC30" s="3">
        <v>2</v>
      </c>
      <c r="AE30" s="3">
        <v>78.5</v>
      </c>
      <c r="AG30" s="3">
        <f>AD30*0.3+AE30*0.3+AF30*0.4</f>
        <v>23.55</v>
      </c>
      <c r="AJ30" s="3" t="s">
        <v>49</v>
      </c>
      <c r="AK30" s="3" t="s">
        <v>49</v>
      </c>
      <c r="AL30" s="5">
        <v>45292</v>
      </c>
    </row>
    <row r="31" ht="46" customHeight="1" spans="1:38">
      <c r="A31" s="3">
        <v>29</v>
      </c>
      <c r="B31" s="11"/>
      <c r="C31" s="3">
        <v>11</v>
      </c>
      <c r="D31" s="11"/>
      <c r="E31" s="3" t="s">
        <v>233</v>
      </c>
      <c r="F31" s="3" t="s">
        <v>103</v>
      </c>
      <c r="G31" s="3" t="s">
        <v>40</v>
      </c>
      <c r="H31" s="3" t="s">
        <v>41</v>
      </c>
      <c r="I31" s="3" t="s">
        <v>41</v>
      </c>
      <c r="J31" s="4" t="s">
        <v>86</v>
      </c>
      <c r="K31" s="3" t="s">
        <v>234</v>
      </c>
      <c r="L31" s="4" t="s">
        <v>86</v>
      </c>
      <c r="M31" s="18" t="s">
        <v>43</v>
      </c>
      <c r="N31" s="4" t="s">
        <v>44</v>
      </c>
      <c r="Q31" s="4" t="s">
        <v>43</v>
      </c>
      <c r="R31" s="4" t="s">
        <v>45</v>
      </c>
      <c r="S31" s="3" t="s">
        <v>46</v>
      </c>
      <c r="T31" s="6" t="s">
        <v>235</v>
      </c>
      <c r="U31" s="6" t="s">
        <v>236</v>
      </c>
      <c r="V31" s="6" t="s">
        <v>237</v>
      </c>
      <c r="W31" s="7" t="str">
        <f t="shared" si="6"/>
        <v>1994</v>
      </c>
      <c r="X31" s="7" t="str">
        <f t="shared" si="7"/>
        <v>04</v>
      </c>
      <c r="Y31" s="7" t="str">
        <f t="shared" si="8"/>
        <v>12</v>
      </c>
      <c r="Z31" s="23" t="str">
        <f t="shared" si="9"/>
        <v>1994-04-12</v>
      </c>
      <c r="AA31" s="8">
        <f t="shared" si="4"/>
        <v>29.7424657534247</v>
      </c>
      <c r="AB31" s="24">
        <v>80</v>
      </c>
      <c r="AC31" s="3">
        <v>15</v>
      </c>
      <c r="AE31" s="3">
        <v>80</v>
      </c>
      <c r="AG31" s="3">
        <f>AD31*0.3+AE31*0.3+AF31*0.4</f>
        <v>24</v>
      </c>
      <c r="AJ31" s="3" t="s">
        <v>49</v>
      </c>
      <c r="AK31" s="3" t="s">
        <v>49</v>
      </c>
      <c r="AL31" s="5">
        <v>45292</v>
      </c>
    </row>
    <row r="32" ht="46" customHeight="1" spans="1:38">
      <c r="A32" s="3">
        <v>30</v>
      </c>
      <c r="B32" s="11"/>
      <c r="C32" s="3">
        <v>11</v>
      </c>
      <c r="D32" s="11"/>
      <c r="E32" s="3" t="s">
        <v>238</v>
      </c>
      <c r="F32" s="3" t="s">
        <v>239</v>
      </c>
      <c r="G32" s="3" t="s">
        <v>40</v>
      </c>
      <c r="H32" s="3" t="s">
        <v>104</v>
      </c>
      <c r="I32" s="3" t="s">
        <v>104</v>
      </c>
      <c r="J32" s="3" t="s">
        <v>240</v>
      </c>
      <c r="K32" s="4" t="s">
        <v>240</v>
      </c>
      <c r="M32" s="4" t="s">
        <v>43</v>
      </c>
      <c r="N32" s="4" t="s">
        <v>44</v>
      </c>
      <c r="Q32" s="4" t="s">
        <v>43</v>
      </c>
      <c r="R32" s="4" t="s">
        <v>45</v>
      </c>
      <c r="S32" s="3" t="s">
        <v>107</v>
      </c>
      <c r="T32" s="6" t="s">
        <v>241</v>
      </c>
      <c r="U32" s="6" t="s">
        <v>242</v>
      </c>
      <c r="V32" s="6" t="s">
        <v>243</v>
      </c>
      <c r="W32" s="7" t="str">
        <f t="shared" si="6"/>
        <v>1998</v>
      </c>
      <c r="X32" s="7" t="str">
        <f t="shared" si="7"/>
        <v>11</v>
      </c>
      <c r="Y32" s="7" t="str">
        <f t="shared" si="8"/>
        <v>17</v>
      </c>
      <c r="Z32" s="23" t="str">
        <f t="shared" si="9"/>
        <v>1998-11-17</v>
      </c>
      <c r="AA32" s="8">
        <f t="shared" si="4"/>
        <v>25.1397260273973</v>
      </c>
      <c r="AB32" s="24">
        <v>78</v>
      </c>
      <c r="AC32" s="3">
        <v>5</v>
      </c>
      <c r="AE32" s="3">
        <v>78</v>
      </c>
      <c r="AG32" s="3">
        <f>AD32*0.3+AE32*0.3+AF32*0.4</f>
        <v>23.4</v>
      </c>
      <c r="AJ32" s="3" t="s">
        <v>49</v>
      </c>
      <c r="AK32" s="3" t="s">
        <v>49</v>
      </c>
      <c r="AL32" s="5">
        <v>45292</v>
      </c>
    </row>
    <row r="33" ht="46" customHeight="1" spans="1:38">
      <c r="A33" s="3">
        <v>31</v>
      </c>
      <c r="B33" s="11"/>
      <c r="C33" s="3">
        <v>11</v>
      </c>
      <c r="D33" s="11"/>
      <c r="E33" s="3" t="s">
        <v>244</v>
      </c>
      <c r="F33" s="3" t="s">
        <v>39</v>
      </c>
      <c r="G33" s="3" t="s">
        <v>40</v>
      </c>
      <c r="H33" s="3" t="s">
        <v>104</v>
      </c>
      <c r="I33" s="3" t="s">
        <v>104</v>
      </c>
      <c r="J33" s="15" t="s">
        <v>245</v>
      </c>
      <c r="K33" s="4" t="s">
        <v>246</v>
      </c>
      <c r="M33" s="18" t="s">
        <v>43</v>
      </c>
      <c r="N33" s="4" t="s">
        <v>44</v>
      </c>
      <c r="Q33" s="4" t="s">
        <v>43</v>
      </c>
      <c r="R33" s="4" t="s">
        <v>45</v>
      </c>
      <c r="S33" s="3" t="s">
        <v>107</v>
      </c>
      <c r="T33" s="6" t="s">
        <v>247</v>
      </c>
      <c r="U33" s="6" t="s">
        <v>248</v>
      </c>
      <c r="V33" s="6" t="s">
        <v>249</v>
      </c>
      <c r="W33" s="7" t="str">
        <f t="shared" si="6"/>
        <v>1999</v>
      </c>
      <c r="X33" s="7" t="str">
        <f t="shared" si="7"/>
        <v>02</v>
      </c>
      <c r="Y33" s="7" t="str">
        <f t="shared" si="8"/>
        <v>18</v>
      </c>
      <c r="Z33" s="23" t="str">
        <f t="shared" si="9"/>
        <v>1999-02-18</v>
      </c>
      <c r="AA33" s="8">
        <f t="shared" si="4"/>
        <v>24.8849315068493</v>
      </c>
      <c r="AB33" s="24">
        <v>79.5</v>
      </c>
      <c r="AC33" s="3">
        <v>7</v>
      </c>
      <c r="AE33" s="3">
        <v>79.5</v>
      </c>
      <c r="AG33" s="3">
        <f>AD33*0.3+AE33*0.3+AF33*0.4</f>
        <v>23.85</v>
      </c>
      <c r="AJ33" s="3" t="s">
        <v>49</v>
      </c>
      <c r="AK33" s="3" t="s">
        <v>49</v>
      </c>
      <c r="AL33" s="5">
        <v>45292</v>
      </c>
    </row>
    <row r="34" ht="46" customHeight="1" spans="1:38">
      <c r="A34" s="3">
        <v>32</v>
      </c>
      <c r="B34" s="11"/>
      <c r="C34" s="3">
        <v>11</v>
      </c>
      <c r="D34" s="11"/>
      <c r="E34" s="3" t="s">
        <v>250</v>
      </c>
      <c r="F34" s="3" t="s">
        <v>251</v>
      </c>
      <c r="G34" s="3" t="s">
        <v>40</v>
      </c>
      <c r="H34" s="3" t="s">
        <v>104</v>
      </c>
      <c r="I34" s="3" t="s">
        <v>104</v>
      </c>
      <c r="J34" s="3" t="s">
        <v>252</v>
      </c>
      <c r="K34" s="4" t="s">
        <v>229</v>
      </c>
      <c r="M34" s="4" t="s">
        <v>43</v>
      </c>
      <c r="N34" s="4" t="s">
        <v>44</v>
      </c>
      <c r="Q34" s="4" t="s">
        <v>43</v>
      </c>
      <c r="R34" s="4" t="s">
        <v>45</v>
      </c>
      <c r="S34" s="3" t="s">
        <v>107</v>
      </c>
      <c r="T34" s="6" t="s">
        <v>253</v>
      </c>
      <c r="U34" s="6" t="s">
        <v>254</v>
      </c>
      <c r="V34" s="6" t="s">
        <v>255</v>
      </c>
      <c r="W34" s="7" t="str">
        <f t="shared" si="6"/>
        <v>1994</v>
      </c>
      <c r="X34" s="7" t="str">
        <f t="shared" si="7"/>
        <v>04</v>
      </c>
      <c r="Y34" s="7" t="str">
        <f t="shared" si="8"/>
        <v>13</v>
      </c>
      <c r="Z34" s="23" t="str">
        <f t="shared" si="9"/>
        <v>1994-04-13</v>
      </c>
      <c r="AA34" s="8">
        <f t="shared" si="4"/>
        <v>29.7397260273973</v>
      </c>
      <c r="AB34" s="24">
        <v>75</v>
      </c>
      <c r="AC34" s="3">
        <v>14</v>
      </c>
      <c r="AE34" s="3">
        <v>75</v>
      </c>
      <c r="AG34" s="3">
        <f t="shared" ref="AG34:AG44" si="10">AD34*0.3+AE34*0.3+AF34*0.4</f>
        <v>22.5</v>
      </c>
      <c r="AJ34" s="3" t="s">
        <v>49</v>
      </c>
      <c r="AK34" s="3" t="s">
        <v>49</v>
      </c>
      <c r="AL34" s="5">
        <v>45292</v>
      </c>
    </row>
    <row r="35" ht="46" customHeight="1" spans="1:38">
      <c r="A35" s="3">
        <v>33</v>
      </c>
      <c r="B35" s="11"/>
      <c r="C35" s="3">
        <v>11</v>
      </c>
      <c r="D35" s="11"/>
      <c r="E35" s="3" t="s">
        <v>256</v>
      </c>
      <c r="F35" s="3" t="s">
        <v>79</v>
      </c>
      <c r="G35" s="3" t="s">
        <v>63</v>
      </c>
      <c r="H35" s="3" t="s">
        <v>104</v>
      </c>
      <c r="I35" s="3" t="s">
        <v>104</v>
      </c>
      <c r="J35" s="3" t="s">
        <v>162</v>
      </c>
      <c r="K35" s="4" t="s">
        <v>257</v>
      </c>
      <c r="M35" s="4" t="s">
        <v>43</v>
      </c>
      <c r="N35" s="4" t="s">
        <v>44</v>
      </c>
      <c r="Q35" s="4" t="s">
        <v>43</v>
      </c>
      <c r="R35" s="4" t="s">
        <v>45</v>
      </c>
      <c r="S35" s="3" t="s">
        <v>107</v>
      </c>
      <c r="T35" s="6" t="s">
        <v>258</v>
      </c>
      <c r="U35" s="6" t="s">
        <v>259</v>
      </c>
      <c r="V35" s="6" t="s">
        <v>260</v>
      </c>
      <c r="W35" s="7" t="str">
        <f t="shared" si="6"/>
        <v>1999</v>
      </c>
      <c r="X35" s="7" t="str">
        <f t="shared" si="7"/>
        <v>08</v>
      </c>
      <c r="Y35" s="7" t="str">
        <f t="shared" si="8"/>
        <v>24</v>
      </c>
      <c r="Z35" s="23" t="str">
        <f t="shared" si="9"/>
        <v>1999-08-24</v>
      </c>
      <c r="AA35" s="8">
        <f t="shared" si="4"/>
        <v>24.372602739726</v>
      </c>
      <c r="AB35" s="24">
        <v>72.5</v>
      </c>
      <c r="AC35" s="3">
        <v>6</v>
      </c>
      <c r="AE35" s="3">
        <v>72.5</v>
      </c>
      <c r="AG35" s="3">
        <f t="shared" si="10"/>
        <v>21.75</v>
      </c>
      <c r="AJ35" s="3" t="s">
        <v>49</v>
      </c>
      <c r="AK35" s="3" t="s">
        <v>49</v>
      </c>
      <c r="AL35" s="5">
        <v>45292</v>
      </c>
    </row>
    <row r="36" ht="46" customHeight="1" spans="1:38">
      <c r="A36" s="3">
        <v>34</v>
      </c>
      <c r="B36" s="11"/>
      <c r="C36" s="3">
        <v>11</v>
      </c>
      <c r="D36" s="11"/>
      <c r="E36" s="3" t="s">
        <v>261</v>
      </c>
      <c r="F36" s="3" t="s">
        <v>57</v>
      </c>
      <c r="G36" s="3" t="s">
        <v>40</v>
      </c>
      <c r="H36" s="3" t="s">
        <v>104</v>
      </c>
      <c r="I36" s="3" t="s">
        <v>104</v>
      </c>
      <c r="J36" s="3" t="s">
        <v>229</v>
      </c>
      <c r="K36" s="4" t="s">
        <v>262</v>
      </c>
      <c r="M36" s="18" t="s">
        <v>43</v>
      </c>
      <c r="N36" s="4" t="s">
        <v>44</v>
      </c>
      <c r="Q36" s="4" t="s">
        <v>43</v>
      </c>
      <c r="R36" s="4" t="s">
        <v>45</v>
      </c>
      <c r="S36" s="3" t="s">
        <v>107</v>
      </c>
      <c r="T36" s="6" t="s">
        <v>263</v>
      </c>
      <c r="U36" s="6" t="s">
        <v>264</v>
      </c>
      <c r="V36" s="6" t="s">
        <v>265</v>
      </c>
      <c r="W36" s="7" t="str">
        <f t="shared" si="6"/>
        <v>1996</v>
      </c>
      <c r="X36" s="7" t="str">
        <f t="shared" si="7"/>
        <v>03</v>
      </c>
      <c r="Y36" s="7" t="str">
        <f t="shared" si="8"/>
        <v>04</v>
      </c>
      <c r="Z36" s="23" t="str">
        <f t="shared" si="9"/>
        <v>1996-03-04</v>
      </c>
      <c r="AA36" s="8">
        <f t="shared" si="4"/>
        <v>27.8465753424658</v>
      </c>
      <c r="AB36" s="24">
        <v>91</v>
      </c>
      <c r="AC36" s="3">
        <v>10</v>
      </c>
      <c r="AE36" s="3">
        <v>91</v>
      </c>
      <c r="AG36" s="3">
        <f t="shared" si="10"/>
        <v>27.3</v>
      </c>
      <c r="AJ36" s="3" t="s">
        <v>49</v>
      </c>
      <c r="AK36" s="3" t="s">
        <v>49</v>
      </c>
      <c r="AL36" s="5">
        <v>45292</v>
      </c>
    </row>
    <row r="37" ht="46" customHeight="1" spans="1:38">
      <c r="A37" s="3">
        <v>35</v>
      </c>
      <c r="B37" s="11"/>
      <c r="C37" s="3">
        <v>11</v>
      </c>
      <c r="D37" s="11"/>
      <c r="E37" s="3" t="s">
        <v>266</v>
      </c>
      <c r="F37" s="3" t="s">
        <v>267</v>
      </c>
      <c r="G37" s="3" t="s">
        <v>40</v>
      </c>
      <c r="H37" s="3" t="s">
        <v>104</v>
      </c>
      <c r="I37" s="3" t="s">
        <v>104</v>
      </c>
      <c r="J37" s="3" t="s">
        <v>64</v>
      </c>
      <c r="K37" s="4" t="s">
        <v>268</v>
      </c>
      <c r="M37" s="18" t="s">
        <v>43</v>
      </c>
      <c r="N37" s="4" t="s">
        <v>44</v>
      </c>
      <c r="Q37" s="4" t="s">
        <v>43</v>
      </c>
      <c r="R37" s="4" t="s">
        <v>45</v>
      </c>
      <c r="S37" s="3" t="s">
        <v>107</v>
      </c>
      <c r="T37" s="6" t="s">
        <v>269</v>
      </c>
      <c r="U37" s="6" t="s">
        <v>270</v>
      </c>
      <c r="V37" s="6" t="s">
        <v>271</v>
      </c>
      <c r="W37" s="7" t="str">
        <f t="shared" si="6"/>
        <v>1994</v>
      </c>
      <c r="X37" s="7" t="str">
        <f t="shared" si="7"/>
        <v>01</v>
      </c>
      <c r="Y37" s="7" t="str">
        <f t="shared" si="8"/>
        <v>04</v>
      </c>
      <c r="Z37" s="23" t="str">
        <f t="shared" si="9"/>
        <v>1994-01-04</v>
      </c>
      <c r="AA37" s="8">
        <f t="shared" si="4"/>
        <v>30.0109589041096</v>
      </c>
      <c r="AB37" s="24">
        <v>80</v>
      </c>
      <c r="AC37" s="3">
        <v>11</v>
      </c>
      <c r="AE37" s="3">
        <v>80</v>
      </c>
      <c r="AG37" s="3">
        <f t="shared" si="10"/>
        <v>24</v>
      </c>
      <c r="AJ37" s="3" t="s">
        <v>49</v>
      </c>
      <c r="AK37" s="3" t="s">
        <v>49</v>
      </c>
      <c r="AL37" s="5">
        <v>45292</v>
      </c>
    </row>
    <row r="38" ht="46" customHeight="1" spans="1:38">
      <c r="A38" s="3">
        <v>36</v>
      </c>
      <c r="B38" s="11"/>
      <c r="C38" s="3">
        <v>11</v>
      </c>
      <c r="D38" s="11"/>
      <c r="E38" s="3" t="s">
        <v>272</v>
      </c>
      <c r="F38" s="3" t="s">
        <v>208</v>
      </c>
      <c r="G38" s="3" t="s">
        <v>40</v>
      </c>
      <c r="H38" s="3" t="s">
        <v>104</v>
      </c>
      <c r="I38" s="3" t="s">
        <v>104</v>
      </c>
      <c r="J38" s="3" t="s">
        <v>86</v>
      </c>
      <c r="K38" s="4" t="s">
        <v>86</v>
      </c>
      <c r="M38" s="18" t="s">
        <v>43</v>
      </c>
      <c r="N38" s="4" t="s">
        <v>44</v>
      </c>
      <c r="Q38" s="4" t="s">
        <v>43</v>
      </c>
      <c r="R38" s="4" t="s">
        <v>45</v>
      </c>
      <c r="S38" s="3" t="s">
        <v>107</v>
      </c>
      <c r="T38" s="6" t="s">
        <v>273</v>
      </c>
      <c r="U38" s="6" t="s">
        <v>274</v>
      </c>
      <c r="V38" s="6" t="s">
        <v>275</v>
      </c>
      <c r="W38" s="7" t="str">
        <f t="shared" si="6"/>
        <v>1999</v>
      </c>
      <c r="X38" s="7" t="str">
        <f t="shared" si="7"/>
        <v>12</v>
      </c>
      <c r="Y38" s="7" t="str">
        <f t="shared" si="8"/>
        <v>04</v>
      </c>
      <c r="Z38" s="23" t="str">
        <f t="shared" si="9"/>
        <v>1999-12-04</v>
      </c>
      <c r="AA38" s="8">
        <f t="shared" si="4"/>
        <v>24.0931506849315</v>
      </c>
      <c r="AB38" s="24">
        <v>80.5</v>
      </c>
      <c r="AC38" s="3">
        <v>8</v>
      </c>
      <c r="AE38" s="3">
        <v>80.5</v>
      </c>
      <c r="AG38" s="3">
        <f t="shared" si="10"/>
        <v>24.15</v>
      </c>
      <c r="AJ38" s="3" t="s">
        <v>49</v>
      </c>
      <c r="AK38" s="3" t="s">
        <v>49</v>
      </c>
      <c r="AL38" s="5">
        <v>45292</v>
      </c>
    </row>
    <row r="39" ht="46" customHeight="1" spans="1:38">
      <c r="A39" s="3">
        <v>37</v>
      </c>
      <c r="B39" s="11"/>
      <c r="C39" s="3">
        <v>11</v>
      </c>
      <c r="D39" s="11"/>
      <c r="E39" s="3" t="s">
        <v>276</v>
      </c>
      <c r="F39" s="3" t="s">
        <v>208</v>
      </c>
      <c r="G39" s="3" t="s">
        <v>63</v>
      </c>
      <c r="H39" s="3" t="s">
        <v>104</v>
      </c>
      <c r="I39" s="3" t="s">
        <v>104</v>
      </c>
      <c r="J39" s="3" t="s">
        <v>277</v>
      </c>
      <c r="K39" s="4" t="s">
        <v>278</v>
      </c>
      <c r="M39" s="18" t="s">
        <v>43</v>
      </c>
      <c r="N39" s="4" t="s">
        <v>44</v>
      </c>
      <c r="Q39" s="4" t="s">
        <v>43</v>
      </c>
      <c r="R39" s="4" t="s">
        <v>45</v>
      </c>
      <c r="S39" s="3" t="s">
        <v>107</v>
      </c>
      <c r="T39" s="6" t="s">
        <v>279</v>
      </c>
      <c r="U39" s="6" t="s">
        <v>280</v>
      </c>
      <c r="V39" s="6" t="s">
        <v>281</v>
      </c>
      <c r="W39" s="7" t="str">
        <f t="shared" si="6"/>
        <v>1995</v>
      </c>
      <c r="X39" s="7" t="str">
        <f t="shared" si="7"/>
        <v>03</v>
      </c>
      <c r="Y39" s="7" t="str">
        <f t="shared" si="8"/>
        <v>21</v>
      </c>
      <c r="Z39" s="23" t="str">
        <f t="shared" si="9"/>
        <v>1995-03-21</v>
      </c>
      <c r="AA39" s="8">
        <f t="shared" si="4"/>
        <v>28.8027397260274</v>
      </c>
      <c r="AB39" s="24">
        <v>80.5</v>
      </c>
      <c r="AC39" s="3">
        <v>1</v>
      </c>
      <c r="AE39" s="3">
        <v>80.5</v>
      </c>
      <c r="AG39" s="3">
        <f t="shared" si="10"/>
        <v>24.15</v>
      </c>
      <c r="AJ39" s="3" t="s">
        <v>49</v>
      </c>
      <c r="AK39" s="3" t="s">
        <v>49</v>
      </c>
      <c r="AL39" s="5">
        <v>45292</v>
      </c>
    </row>
    <row r="40" ht="46" customHeight="1" spans="1:38">
      <c r="A40" s="3">
        <v>38</v>
      </c>
      <c r="B40" s="11"/>
      <c r="C40" s="3">
        <v>11</v>
      </c>
      <c r="D40" s="11"/>
      <c r="E40" s="3" t="s">
        <v>282</v>
      </c>
      <c r="F40" s="3" t="s">
        <v>208</v>
      </c>
      <c r="G40" s="3" t="s">
        <v>63</v>
      </c>
      <c r="H40" s="3" t="s">
        <v>104</v>
      </c>
      <c r="I40" s="3" t="s">
        <v>104</v>
      </c>
      <c r="J40" s="3" t="s">
        <v>170</v>
      </c>
      <c r="K40" s="4" t="s">
        <v>229</v>
      </c>
      <c r="M40" s="4" t="s">
        <v>43</v>
      </c>
      <c r="N40" s="4" t="s">
        <v>44</v>
      </c>
      <c r="Q40" s="4" t="s">
        <v>43</v>
      </c>
      <c r="R40" s="4" t="s">
        <v>45</v>
      </c>
      <c r="S40" s="3" t="s">
        <v>107</v>
      </c>
      <c r="T40" s="6" t="s">
        <v>283</v>
      </c>
      <c r="U40" s="6" t="s">
        <v>284</v>
      </c>
      <c r="V40" s="6" t="s">
        <v>285</v>
      </c>
      <c r="W40" s="7" t="str">
        <f t="shared" si="6"/>
        <v>1995</v>
      </c>
      <c r="X40" s="7" t="str">
        <f t="shared" si="7"/>
        <v>03</v>
      </c>
      <c r="Y40" s="7" t="str">
        <f t="shared" si="8"/>
        <v>29</v>
      </c>
      <c r="Z40" s="23" t="str">
        <f t="shared" si="9"/>
        <v>1995-03-29</v>
      </c>
      <c r="AA40" s="8">
        <f t="shared" si="4"/>
        <v>28.7808219178082</v>
      </c>
      <c r="AB40" s="24">
        <v>73</v>
      </c>
      <c r="AC40" s="3">
        <v>12</v>
      </c>
      <c r="AE40" s="3">
        <v>73</v>
      </c>
      <c r="AG40" s="3">
        <f t="shared" si="10"/>
        <v>21.9</v>
      </c>
      <c r="AJ40" s="3" t="s">
        <v>49</v>
      </c>
      <c r="AK40" s="3" t="s">
        <v>49</v>
      </c>
      <c r="AL40" s="5">
        <v>45292</v>
      </c>
    </row>
    <row r="41" ht="46" customHeight="1" spans="1:38">
      <c r="A41" s="3">
        <v>39</v>
      </c>
      <c r="B41" s="11"/>
      <c r="C41" s="3">
        <v>11</v>
      </c>
      <c r="D41" s="11"/>
      <c r="E41" s="3" t="s">
        <v>286</v>
      </c>
      <c r="F41" s="3" t="s">
        <v>287</v>
      </c>
      <c r="G41" s="3" t="s">
        <v>40</v>
      </c>
      <c r="H41" s="3" t="s">
        <v>104</v>
      </c>
      <c r="I41" s="3" t="s">
        <v>104</v>
      </c>
      <c r="J41" s="3" t="s">
        <v>75</v>
      </c>
      <c r="K41" s="4" t="s">
        <v>75</v>
      </c>
      <c r="M41" s="18" t="s">
        <v>43</v>
      </c>
      <c r="N41" s="4" t="s">
        <v>44</v>
      </c>
      <c r="Q41" s="4" t="s">
        <v>43</v>
      </c>
      <c r="R41" s="4" t="s">
        <v>45</v>
      </c>
      <c r="S41" s="3" t="s">
        <v>107</v>
      </c>
      <c r="T41" s="6" t="s">
        <v>288</v>
      </c>
      <c r="U41" s="6" t="s">
        <v>289</v>
      </c>
      <c r="V41" s="6" t="s">
        <v>290</v>
      </c>
      <c r="W41" s="7" t="str">
        <f t="shared" ref="W41:W67" si="11">MID(U41,7,4)</f>
        <v>1998</v>
      </c>
      <c r="X41" s="7" t="str">
        <f t="shared" ref="X41:X67" si="12">MID(U41,11,2)</f>
        <v>06</v>
      </c>
      <c r="Y41" s="7" t="str">
        <f t="shared" ref="Y41:Y67" si="13">MID(U41,13,2)</f>
        <v>26</v>
      </c>
      <c r="Z41" s="23" t="str">
        <f t="shared" ref="Z41:Z67" si="14">W41&amp;AJ41&amp;X41&amp;AK41&amp;Y41</f>
        <v>1998-06-26</v>
      </c>
      <c r="AA41" s="8">
        <f t="shared" ref="AA41:AA61" si="15">(AL41-Z41)/365</f>
        <v>25.5342465753425</v>
      </c>
      <c r="AB41" s="24">
        <v>74.5</v>
      </c>
      <c r="AC41" s="3">
        <v>4</v>
      </c>
      <c r="AE41" s="3">
        <v>74.5</v>
      </c>
      <c r="AG41" s="3">
        <f t="shared" si="10"/>
        <v>22.35</v>
      </c>
      <c r="AJ41" s="3" t="s">
        <v>49</v>
      </c>
      <c r="AK41" s="3" t="s">
        <v>49</v>
      </c>
      <c r="AL41" s="5">
        <v>45292</v>
      </c>
    </row>
    <row r="42" ht="46" customHeight="1" spans="1:38">
      <c r="A42" s="3">
        <v>40</v>
      </c>
      <c r="B42" s="11"/>
      <c r="C42" s="3">
        <v>11</v>
      </c>
      <c r="D42" s="11"/>
      <c r="E42" s="3" t="s">
        <v>291</v>
      </c>
      <c r="F42" s="3" t="s">
        <v>292</v>
      </c>
      <c r="G42" s="3" t="s">
        <v>63</v>
      </c>
      <c r="H42" s="3" t="s">
        <v>104</v>
      </c>
      <c r="I42" s="3" t="s">
        <v>104</v>
      </c>
      <c r="J42" s="3" t="s">
        <v>293</v>
      </c>
      <c r="K42" s="4" t="s">
        <v>294</v>
      </c>
      <c r="M42" s="18" t="s">
        <v>43</v>
      </c>
      <c r="N42" s="4" t="s">
        <v>44</v>
      </c>
      <c r="Q42" s="4" t="s">
        <v>43</v>
      </c>
      <c r="R42" s="4" t="s">
        <v>45</v>
      </c>
      <c r="S42" s="3" t="s">
        <v>107</v>
      </c>
      <c r="T42" s="6" t="s">
        <v>295</v>
      </c>
      <c r="U42" s="6" t="s">
        <v>296</v>
      </c>
      <c r="V42" s="6" t="s">
        <v>297</v>
      </c>
      <c r="W42" s="7" t="str">
        <f t="shared" si="11"/>
        <v>1997</v>
      </c>
      <c r="X42" s="7" t="str">
        <f t="shared" si="12"/>
        <v>09</v>
      </c>
      <c r="Y42" s="7" t="str">
        <f t="shared" si="13"/>
        <v>09</v>
      </c>
      <c r="Z42" s="23" t="str">
        <f t="shared" si="14"/>
        <v>1997-09-09</v>
      </c>
      <c r="AA42" s="8">
        <f t="shared" si="15"/>
        <v>26.3287671232877</v>
      </c>
      <c r="AB42" s="24">
        <v>75</v>
      </c>
      <c r="AC42" s="3">
        <v>3</v>
      </c>
      <c r="AE42" s="3">
        <v>75</v>
      </c>
      <c r="AG42" s="3">
        <f t="shared" si="10"/>
        <v>22.5</v>
      </c>
      <c r="AJ42" s="3" t="s">
        <v>49</v>
      </c>
      <c r="AK42" s="3" t="s">
        <v>49</v>
      </c>
      <c r="AL42" s="5">
        <v>45292</v>
      </c>
    </row>
    <row r="43" ht="46" customHeight="1" spans="1:38">
      <c r="A43" s="3">
        <v>41</v>
      </c>
      <c r="B43" s="11"/>
      <c r="C43" s="3">
        <v>11</v>
      </c>
      <c r="D43" s="11"/>
      <c r="E43" s="3" t="s">
        <v>298</v>
      </c>
      <c r="F43" s="3" t="s">
        <v>299</v>
      </c>
      <c r="G43" s="3" t="s">
        <v>40</v>
      </c>
      <c r="H43" s="3" t="s">
        <v>104</v>
      </c>
      <c r="I43" s="3" t="s">
        <v>104</v>
      </c>
      <c r="J43" s="3" t="s">
        <v>300</v>
      </c>
      <c r="K43" s="4" t="s">
        <v>301</v>
      </c>
      <c r="M43" s="18" t="s">
        <v>43</v>
      </c>
      <c r="N43" s="4" t="s">
        <v>44</v>
      </c>
      <c r="Q43" s="4" t="s">
        <v>43</v>
      </c>
      <c r="R43" s="4" t="s">
        <v>45</v>
      </c>
      <c r="S43" s="3" t="s">
        <v>107</v>
      </c>
      <c r="T43" s="6" t="s">
        <v>302</v>
      </c>
      <c r="U43" s="6" t="s">
        <v>303</v>
      </c>
      <c r="V43" s="6" t="s">
        <v>304</v>
      </c>
      <c r="W43" s="7" t="str">
        <f t="shared" si="11"/>
        <v>1999</v>
      </c>
      <c r="X43" s="7" t="str">
        <f t="shared" si="12"/>
        <v>04</v>
      </c>
      <c r="Y43" s="7" t="str">
        <f t="shared" si="13"/>
        <v>19</v>
      </c>
      <c r="Z43" s="23" t="str">
        <f t="shared" si="14"/>
        <v>1999-04-19</v>
      </c>
      <c r="AA43" s="8">
        <f t="shared" si="15"/>
        <v>24.7205479452055</v>
      </c>
      <c r="AB43" s="24">
        <v>82.5</v>
      </c>
      <c r="AC43" s="3">
        <v>9</v>
      </c>
      <c r="AE43" s="3">
        <v>82.5</v>
      </c>
      <c r="AG43" s="3">
        <f t="shared" si="10"/>
        <v>24.75</v>
      </c>
      <c r="AJ43" s="3" t="s">
        <v>49</v>
      </c>
      <c r="AK43" s="3" t="s">
        <v>49</v>
      </c>
      <c r="AL43" s="5">
        <v>45292</v>
      </c>
    </row>
    <row r="44" ht="46" customHeight="1" spans="1:38">
      <c r="A44" s="3">
        <v>42</v>
      </c>
      <c r="B44" s="12"/>
      <c r="C44" s="3">
        <v>11</v>
      </c>
      <c r="D44" s="12"/>
      <c r="E44" s="3" t="s">
        <v>305</v>
      </c>
      <c r="F44" s="3" t="s">
        <v>306</v>
      </c>
      <c r="G44" s="3" t="s">
        <v>63</v>
      </c>
      <c r="H44" s="3" t="s">
        <v>104</v>
      </c>
      <c r="I44" s="3" t="s">
        <v>104</v>
      </c>
      <c r="J44" s="3" t="s">
        <v>307</v>
      </c>
      <c r="K44" s="4" t="s">
        <v>307</v>
      </c>
      <c r="M44" s="18" t="s">
        <v>43</v>
      </c>
      <c r="N44" s="4" t="s">
        <v>44</v>
      </c>
      <c r="Q44" s="4" t="s">
        <v>43</v>
      </c>
      <c r="R44" s="4" t="s">
        <v>45</v>
      </c>
      <c r="S44" s="3" t="s">
        <v>107</v>
      </c>
      <c r="T44" s="6" t="s">
        <v>308</v>
      </c>
      <c r="U44" s="6" t="s">
        <v>309</v>
      </c>
      <c r="V44" s="6" t="s">
        <v>310</v>
      </c>
      <c r="W44" s="7" t="str">
        <f t="shared" si="11"/>
        <v>2000</v>
      </c>
      <c r="X44" s="7" t="str">
        <f t="shared" si="12"/>
        <v>04</v>
      </c>
      <c r="Y44" s="7" t="str">
        <f t="shared" si="13"/>
        <v>28</v>
      </c>
      <c r="Z44" s="23" t="str">
        <f t="shared" si="14"/>
        <v>2000-04-28</v>
      </c>
      <c r="AA44" s="8">
        <f t="shared" si="15"/>
        <v>23.6931506849315</v>
      </c>
      <c r="AB44" s="24">
        <v>75.5</v>
      </c>
      <c r="AC44" s="3">
        <v>13</v>
      </c>
      <c r="AE44" s="3">
        <v>75.5</v>
      </c>
      <c r="AG44" s="3">
        <f t="shared" si="10"/>
        <v>22.65</v>
      </c>
      <c r="AJ44" s="3" t="s">
        <v>49</v>
      </c>
      <c r="AK44" s="3" t="s">
        <v>49</v>
      </c>
      <c r="AL44" s="5">
        <v>45292</v>
      </c>
    </row>
    <row r="45" ht="50" customHeight="1" spans="1:38">
      <c r="A45" s="3">
        <v>43</v>
      </c>
      <c r="B45" s="10" t="s">
        <v>311</v>
      </c>
      <c r="C45" s="3">
        <v>13</v>
      </c>
      <c r="D45" s="10" t="s">
        <v>152</v>
      </c>
      <c r="E45" s="3" t="s">
        <v>312</v>
      </c>
      <c r="F45" s="3" t="s">
        <v>103</v>
      </c>
      <c r="G45" s="3" t="s">
        <v>40</v>
      </c>
      <c r="H45" s="3" t="s">
        <v>313</v>
      </c>
      <c r="I45" s="3" t="s">
        <v>41</v>
      </c>
      <c r="J45" s="3" t="s">
        <v>42</v>
      </c>
      <c r="K45" s="4" t="s">
        <v>42</v>
      </c>
      <c r="L45" s="4" t="s">
        <v>42</v>
      </c>
      <c r="M45" s="14" t="s">
        <v>43</v>
      </c>
      <c r="N45" s="3" t="s">
        <v>44</v>
      </c>
      <c r="Q45" s="4" t="s">
        <v>43</v>
      </c>
      <c r="R45" s="4" t="s">
        <v>45</v>
      </c>
      <c r="S45" s="3" t="s">
        <v>314</v>
      </c>
      <c r="T45" s="3">
        <v>18624932537</v>
      </c>
      <c r="U45" s="6" t="s">
        <v>315</v>
      </c>
      <c r="V45" s="6" t="s">
        <v>316</v>
      </c>
      <c r="W45" s="7" t="str">
        <f t="shared" si="11"/>
        <v>1994</v>
      </c>
      <c r="X45" s="7" t="str">
        <f t="shared" si="12"/>
        <v>07</v>
      </c>
      <c r="Y45" s="7" t="str">
        <f t="shared" si="13"/>
        <v>12</v>
      </c>
      <c r="Z45" s="23" t="str">
        <f t="shared" si="14"/>
        <v>1994-07-12</v>
      </c>
      <c r="AA45" s="8">
        <f t="shared" si="15"/>
        <v>29.4931506849315</v>
      </c>
      <c r="AB45" s="24">
        <v>75.5</v>
      </c>
      <c r="AC45" s="3">
        <v>2</v>
      </c>
      <c r="AE45" s="3">
        <v>75.5</v>
      </c>
      <c r="AG45" s="3">
        <f t="shared" ref="AG45:AG53" si="16">AD45*0.6+AF45*0.4</f>
        <v>0</v>
      </c>
      <c r="AJ45" s="3" t="s">
        <v>49</v>
      </c>
      <c r="AK45" s="3" t="s">
        <v>49</v>
      </c>
      <c r="AL45" s="5">
        <v>45292</v>
      </c>
    </row>
    <row r="46" ht="50" customHeight="1" spans="1:38">
      <c r="A46" s="3">
        <v>44</v>
      </c>
      <c r="B46" s="11"/>
      <c r="C46" s="3">
        <v>13</v>
      </c>
      <c r="D46" s="11"/>
      <c r="E46" s="3" t="s">
        <v>317</v>
      </c>
      <c r="F46" s="3" t="s">
        <v>318</v>
      </c>
      <c r="G46" s="3" t="s">
        <v>63</v>
      </c>
      <c r="H46" s="3" t="s">
        <v>313</v>
      </c>
      <c r="I46" s="3" t="s">
        <v>41</v>
      </c>
      <c r="J46" s="3" t="s">
        <v>319</v>
      </c>
      <c r="K46" s="4" t="s">
        <v>320</v>
      </c>
      <c r="L46" s="4" t="s">
        <v>321</v>
      </c>
      <c r="M46" s="4" t="s">
        <v>43</v>
      </c>
      <c r="N46" s="3" t="s">
        <v>44</v>
      </c>
      <c r="Q46" s="4" t="s">
        <v>43</v>
      </c>
      <c r="R46" s="4" t="s">
        <v>45</v>
      </c>
      <c r="S46" s="22" t="s">
        <v>322</v>
      </c>
      <c r="T46" s="3">
        <v>13683535513</v>
      </c>
      <c r="U46" s="6" t="s">
        <v>323</v>
      </c>
      <c r="V46" s="6" t="s">
        <v>324</v>
      </c>
      <c r="W46" s="7" t="str">
        <f t="shared" si="11"/>
        <v>1995</v>
      </c>
      <c r="X46" s="7" t="str">
        <f t="shared" si="12"/>
        <v>12</v>
      </c>
      <c r="Y46" s="7" t="str">
        <f t="shared" si="13"/>
        <v>20</v>
      </c>
      <c r="Z46" s="23" t="str">
        <f t="shared" si="14"/>
        <v>1995-12-20</v>
      </c>
      <c r="AA46" s="8">
        <f t="shared" si="15"/>
        <v>28.0520547945205</v>
      </c>
      <c r="AB46" s="24">
        <v>72</v>
      </c>
      <c r="AC46" s="3">
        <v>1</v>
      </c>
      <c r="AE46" s="3">
        <v>72</v>
      </c>
      <c r="AG46" s="3">
        <f t="shared" si="16"/>
        <v>0</v>
      </c>
      <c r="AJ46" s="3" t="s">
        <v>49</v>
      </c>
      <c r="AK46" s="3" t="s">
        <v>49</v>
      </c>
      <c r="AL46" s="5">
        <v>45292</v>
      </c>
    </row>
    <row r="47" ht="50" customHeight="1" spans="1:38">
      <c r="A47" s="3">
        <v>45</v>
      </c>
      <c r="B47" s="11"/>
      <c r="C47" s="3">
        <v>13</v>
      </c>
      <c r="D47" s="11"/>
      <c r="E47" s="3" t="s">
        <v>50</v>
      </c>
      <c r="F47" s="3" t="s">
        <v>51</v>
      </c>
      <c r="G47" s="3" t="s">
        <v>40</v>
      </c>
      <c r="H47" s="3" t="s">
        <v>313</v>
      </c>
      <c r="I47" s="3" t="s">
        <v>41</v>
      </c>
      <c r="J47" s="3" t="s">
        <v>52</v>
      </c>
      <c r="K47" s="4" t="s">
        <v>53</v>
      </c>
      <c r="L47" s="4" t="s">
        <v>42</v>
      </c>
      <c r="M47" s="4" t="s">
        <v>43</v>
      </c>
      <c r="N47" s="3" t="s">
        <v>44</v>
      </c>
      <c r="Q47" s="4" t="s">
        <v>43</v>
      </c>
      <c r="R47" s="4" t="s">
        <v>45</v>
      </c>
      <c r="S47" s="3" t="s">
        <v>46</v>
      </c>
      <c r="T47" s="3">
        <v>18811710765</v>
      </c>
      <c r="U47" s="6" t="s">
        <v>54</v>
      </c>
      <c r="V47" s="6" t="s">
        <v>55</v>
      </c>
      <c r="W47" s="7" t="str">
        <f t="shared" si="11"/>
        <v>1989</v>
      </c>
      <c r="X47" s="7" t="str">
        <f t="shared" si="12"/>
        <v>05</v>
      </c>
      <c r="Y47" s="7" t="str">
        <f t="shared" si="13"/>
        <v>18</v>
      </c>
      <c r="Z47" s="23" t="str">
        <f t="shared" si="14"/>
        <v>1989-05-18</v>
      </c>
      <c r="AA47" s="8">
        <f t="shared" si="15"/>
        <v>34.6465753424658</v>
      </c>
      <c r="AB47" s="24">
        <v>65.5</v>
      </c>
      <c r="AC47" s="3">
        <v>5</v>
      </c>
      <c r="AE47" s="3">
        <v>65.5</v>
      </c>
      <c r="AG47" s="3">
        <f t="shared" si="16"/>
        <v>0</v>
      </c>
      <c r="AJ47" s="3" t="s">
        <v>49</v>
      </c>
      <c r="AK47" s="3" t="s">
        <v>49</v>
      </c>
      <c r="AL47" s="5">
        <v>45292</v>
      </c>
    </row>
    <row r="48" ht="50" customHeight="1" spans="1:38">
      <c r="A48" s="3">
        <v>46</v>
      </c>
      <c r="B48" s="11"/>
      <c r="C48" s="3">
        <v>13</v>
      </c>
      <c r="D48" s="11"/>
      <c r="E48" s="3" t="s">
        <v>325</v>
      </c>
      <c r="F48" s="3" t="s">
        <v>267</v>
      </c>
      <c r="G48" s="3" t="s">
        <v>40</v>
      </c>
      <c r="H48" s="6" t="s">
        <v>313</v>
      </c>
      <c r="I48" s="3" t="s">
        <v>41</v>
      </c>
      <c r="J48" s="3" t="s">
        <v>240</v>
      </c>
      <c r="K48" s="4" t="s">
        <v>268</v>
      </c>
      <c r="L48" s="4" t="s">
        <v>58</v>
      </c>
      <c r="M48" s="4" t="s">
        <v>43</v>
      </c>
      <c r="N48" s="3" t="s">
        <v>44</v>
      </c>
      <c r="Q48" s="4" t="s">
        <v>43</v>
      </c>
      <c r="R48" s="4" t="s">
        <v>45</v>
      </c>
      <c r="S48" s="3" t="s">
        <v>326</v>
      </c>
      <c r="T48" s="3">
        <v>18335152737</v>
      </c>
      <c r="U48" s="6" t="s">
        <v>327</v>
      </c>
      <c r="V48" s="6" t="s">
        <v>328</v>
      </c>
      <c r="W48" s="7" t="str">
        <f t="shared" si="11"/>
        <v>1994</v>
      </c>
      <c r="X48" s="7" t="str">
        <f t="shared" si="12"/>
        <v>02</v>
      </c>
      <c r="Y48" s="7" t="str">
        <f t="shared" si="13"/>
        <v>27</v>
      </c>
      <c r="Z48" s="23" t="str">
        <f t="shared" si="14"/>
        <v>1994-02-27</v>
      </c>
      <c r="AA48" s="8">
        <f t="shared" si="15"/>
        <v>29.8630136986301</v>
      </c>
      <c r="AB48" s="24">
        <v>77.5</v>
      </c>
      <c r="AC48" s="3">
        <v>3</v>
      </c>
      <c r="AE48" s="3">
        <v>77.5</v>
      </c>
      <c r="AG48" s="3">
        <f t="shared" si="16"/>
        <v>0</v>
      </c>
      <c r="AJ48" s="3" t="s">
        <v>49</v>
      </c>
      <c r="AK48" s="3" t="s">
        <v>49</v>
      </c>
      <c r="AL48" s="5">
        <v>45292</v>
      </c>
    </row>
    <row r="49" ht="50" customHeight="1" spans="1:38">
      <c r="A49" s="3">
        <v>47</v>
      </c>
      <c r="B49" s="12"/>
      <c r="C49" s="3">
        <v>13</v>
      </c>
      <c r="D49" s="12"/>
      <c r="E49" s="3" t="s">
        <v>329</v>
      </c>
      <c r="F49" s="3" t="s">
        <v>330</v>
      </c>
      <c r="G49" s="3" t="s">
        <v>40</v>
      </c>
      <c r="H49" s="6" t="s">
        <v>313</v>
      </c>
      <c r="I49" s="3" t="s">
        <v>41</v>
      </c>
      <c r="J49" s="3" t="s">
        <v>307</v>
      </c>
      <c r="K49" s="4" t="s">
        <v>331</v>
      </c>
      <c r="L49" s="4" t="s">
        <v>331</v>
      </c>
      <c r="M49" s="4" t="s">
        <v>43</v>
      </c>
      <c r="N49" s="3" t="s">
        <v>44</v>
      </c>
      <c r="Q49" s="4" t="s">
        <v>43</v>
      </c>
      <c r="R49" s="4" t="s">
        <v>45</v>
      </c>
      <c r="S49" s="3" t="s">
        <v>332</v>
      </c>
      <c r="T49" s="3">
        <v>18317132698</v>
      </c>
      <c r="U49" s="6" t="s">
        <v>333</v>
      </c>
      <c r="V49" s="6" t="s">
        <v>334</v>
      </c>
      <c r="W49" s="7" t="str">
        <f t="shared" si="11"/>
        <v>1994</v>
      </c>
      <c r="X49" s="7" t="str">
        <f t="shared" si="12"/>
        <v>07</v>
      </c>
      <c r="Y49" s="7" t="str">
        <f t="shared" si="13"/>
        <v>28</v>
      </c>
      <c r="Z49" s="23" t="str">
        <f t="shared" si="14"/>
        <v>1994-07-28</v>
      </c>
      <c r="AA49" s="8">
        <f t="shared" si="15"/>
        <v>29.4493150684931</v>
      </c>
      <c r="AB49" s="24">
        <v>69.5</v>
      </c>
      <c r="AC49" s="3">
        <v>4</v>
      </c>
      <c r="AE49" s="3">
        <v>69.5</v>
      </c>
      <c r="AG49" s="3">
        <f t="shared" si="16"/>
        <v>0</v>
      </c>
      <c r="AJ49" s="3" t="s">
        <v>49</v>
      </c>
      <c r="AK49" s="3" t="s">
        <v>49</v>
      </c>
      <c r="AL49" s="5">
        <v>45292</v>
      </c>
    </row>
    <row r="50" ht="50" customHeight="1" spans="1:38">
      <c r="A50" s="3">
        <v>48</v>
      </c>
      <c r="B50" s="10" t="s">
        <v>335</v>
      </c>
      <c r="C50" s="3">
        <v>12</v>
      </c>
      <c r="D50" s="10" t="s">
        <v>152</v>
      </c>
      <c r="E50" s="13" t="s">
        <v>336</v>
      </c>
      <c r="F50" s="3" t="s">
        <v>39</v>
      </c>
      <c r="G50" s="3" t="s">
        <v>40</v>
      </c>
      <c r="H50" s="3" t="s">
        <v>104</v>
      </c>
      <c r="I50" s="3" t="s">
        <v>104</v>
      </c>
      <c r="J50" s="15" t="s">
        <v>337</v>
      </c>
      <c r="K50" s="4" t="s">
        <v>338</v>
      </c>
      <c r="M50" s="4" t="s">
        <v>43</v>
      </c>
      <c r="Q50" s="4" t="s">
        <v>43</v>
      </c>
      <c r="R50" s="4" t="s">
        <v>114</v>
      </c>
      <c r="S50" s="3" t="s">
        <v>107</v>
      </c>
      <c r="T50" s="3">
        <v>18810077326</v>
      </c>
      <c r="U50" s="6" t="s">
        <v>339</v>
      </c>
      <c r="V50" s="6" t="s">
        <v>340</v>
      </c>
      <c r="W50" s="7" t="str">
        <f t="shared" si="11"/>
        <v>2000</v>
      </c>
      <c r="X50" s="7" t="str">
        <f t="shared" si="12"/>
        <v>11</v>
      </c>
      <c r="Y50" s="7" t="str">
        <f t="shared" si="13"/>
        <v>02</v>
      </c>
      <c r="Z50" s="23" t="str">
        <f t="shared" si="14"/>
        <v>2000-11-02</v>
      </c>
      <c r="AA50" s="8">
        <f t="shared" si="15"/>
        <v>23.1780821917808</v>
      </c>
      <c r="AB50" s="25">
        <v>60</v>
      </c>
      <c r="AC50" s="3">
        <v>1</v>
      </c>
      <c r="AE50" s="3">
        <v>60</v>
      </c>
      <c r="AG50" s="3">
        <f t="shared" si="16"/>
        <v>0</v>
      </c>
      <c r="AJ50" s="3" t="s">
        <v>49</v>
      </c>
      <c r="AK50" s="3" t="s">
        <v>49</v>
      </c>
      <c r="AL50" s="5">
        <v>45292</v>
      </c>
    </row>
    <row r="51" ht="50" customHeight="1" spans="1:38">
      <c r="A51" s="3">
        <v>49</v>
      </c>
      <c r="B51" s="11"/>
      <c r="C51" s="3">
        <v>12</v>
      </c>
      <c r="D51" s="11"/>
      <c r="E51" s="13" t="s">
        <v>341</v>
      </c>
      <c r="F51" s="3" t="s">
        <v>201</v>
      </c>
      <c r="G51" s="3" t="s">
        <v>63</v>
      </c>
      <c r="H51" s="3" t="s">
        <v>104</v>
      </c>
      <c r="I51" s="3" t="s">
        <v>104</v>
      </c>
      <c r="J51" s="3" t="s">
        <v>342</v>
      </c>
      <c r="K51" s="4" t="s">
        <v>343</v>
      </c>
      <c r="M51" s="4" t="s">
        <v>43</v>
      </c>
      <c r="Q51" s="4" t="s">
        <v>43</v>
      </c>
      <c r="R51" s="4" t="s">
        <v>114</v>
      </c>
      <c r="S51" s="3" t="s">
        <v>107</v>
      </c>
      <c r="T51" s="3">
        <v>17600852571</v>
      </c>
      <c r="U51" s="6" t="s">
        <v>344</v>
      </c>
      <c r="V51" s="6" t="s">
        <v>345</v>
      </c>
      <c r="W51" s="7" t="str">
        <f t="shared" si="11"/>
        <v>1996</v>
      </c>
      <c r="X51" s="7" t="str">
        <f t="shared" si="12"/>
        <v>11</v>
      </c>
      <c r="Y51" s="7" t="str">
        <f t="shared" si="13"/>
        <v>04</v>
      </c>
      <c r="Z51" s="23" t="str">
        <f t="shared" si="14"/>
        <v>1996-11-04</v>
      </c>
      <c r="AA51" s="8">
        <f t="shared" si="15"/>
        <v>27.1753424657534</v>
      </c>
      <c r="AB51" s="25">
        <v>86.5</v>
      </c>
      <c r="AC51" s="3">
        <v>4</v>
      </c>
      <c r="AE51" s="3">
        <v>86.5</v>
      </c>
      <c r="AG51" s="3">
        <f t="shared" si="16"/>
        <v>0</v>
      </c>
      <c r="AJ51" s="3" t="s">
        <v>49</v>
      </c>
      <c r="AK51" s="3" t="s">
        <v>49</v>
      </c>
      <c r="AL51" s="5">
        <v>45292</v>
      </c>
    </row>
    <row r="52" ht="50" customHeight="1" spans="1:38">
      <c r="A52" s="3">
        <v>50</v>
      </c>
      <c r="B52" s="11"/>
      <c r="C52" s="3">
        <v>12</v>
      </c>
      <c r="D52" s="11"/>
      <c r="E52" s="13" t="s">
        <v>346</v>
      </c>
      <c r="F52" s="3" t="s">
        <v>347</v>
      </c>
      <c r="G52" s="3" t="s">
        <v>63</v>
      </c>
      <c r="H52" s="3" t="s">
        <v>104</v>
      </c>
      <c r="I52" s="3" t="s">
        <v>104</v>
      </c>
      <c r="J52" s="3" t="s">
        <v>343</v>
      </c>
      <c r="K52" s="3" t="s">
        <v>343</v>
      </c>
      <c r="M52" s="4" t="s">
        <v>44</v>
      </c>
      <c r="Q52" s="4" t="s">
        <v>43</v>
      </c>
      <c r="R52" s="4" t="s">
        <v>114</v>
      </c>
      <c r="S52" s="3" t="s">
        <v>107</v>
      </c>
      <c r="T52" s="3">
        <v>17701373647</v>
      </c>
      <c r="U52" s="6" t="s">
        <v>348</v>
      </c>
      <c r="V52" s="6" t="s">
        <v>349</v>
      </c>
      <c r="W52" s="7" t="str">
        <f t="shared" si="11"/>
        <v>1997</v>
      </c>
      <c r="X52" s="7" t="str">
        <f t="shared" si="12"/>
        <v>12</v>
      </c>
      <c r="Y52" s="7" t="str">
        <f t="shared" si="13"/>
        <v>15</v>
      </c>
      <c r="Z52" s="23" t="str">
        <f t="shared" si="14"/>
        <v>1997-12-15</v>
      </c>
      <c r="AA52" s="8">
        <f t="shared" si="15"/>
        <v>26.0630136986301</v>
      </c>
      <c r="AB52" s="25">
        <v>63</v>
      </c>
      <c r="AC52" s="3">
        <v>2</v>
      </c>
      <c r="AE52" s="3">
        <v>63</v>
      </c>
      <c r="AG52" s="3">
        <f t="shared" si="16"/>
        <v>0</v>
      </c>
      <c r="AJ52" s="3" t="s">
        <v>49</v>
      </c>
      <c r="AK52" s="3" t="s">
        <v>49</v>
      </c>
      <c r="AL52" s="5">
        <v>45292</v>
      </c>
    </row>
    <row r="53" ht="50" customHeight="1" spans="1:38">
      <c r="A53" s="3">
        <v>51</v>
      </c>
      <c r="B53" s="12"/>
      <c r="C53" s="3">
        <v>12</v>
      </c>
      <c r="D53" s="12"/>
      <c r="E53" s="13" t="s">
        <v>350</v>
      </c>
      <c r="F53" s="3" t="s">
        <v>351</v>
      </c>
      <c r="G53" s="3" t="s">
        <v>63</v>
      </c>
      <c r="H53" s="3" t="s">
        <v>104</v>
      </c>
      <c r="I53" s="3" t="s">
        <v>104</v>
      </c>
      <c r="J53" s="3" t="s">
        <v>352</v>
      </c>
      <c r="K53" s="4" t="s">
        <v>343</v>
      </c>
      <c r="M53" s="4" t="s">
        <v>44</v>
      </c>
      <c r="Q53" s="4" t="s">
        <v>44</v>
      </c>
      <c r="R53" s="4" t="s">
        <v>114</v>
      </c>
      <c r="S53" s="3" t="s">
        <v>107</v>
      </c>
      <c r="T53" s="3">
        <v>13051108668</v>
      </c>
      <c r="U53" s="6" t="s">
        <v>353</v>
      </c>
      <c r="V53" s="6" t="s">
        <v>354</v>
      </c>
      <c r="W53" s="7" t="str">
        <f t="shared" si="11"/>
        <v>1994</v>
      </c>
      <c r="X53" s="7" t="str">
        <f t="shared" si="12"/>
        <v>09</v>
      </c>
      <c r="Y53" s="7" t="str">
        <f t="shared" si="13"/>
        <v>01</v>
      </c>
      <c r="Z53" s="23" t="str">
        <f t="shared" si="14"/>
        <v>1994-09-01</v>
      </c>
      <c r="AA53" s="8">
        <f t="shared" si="15"/>
        <v>29.3534246575342</v>
      </c>
      <c r="AB53" s="25">
        <v>60.5</v>
      </c>
      <c r="AC53" s="3">
        <v>3</v>
      </c>
      <c r="AE53" s="3">
        <v>60.5</v>
      </c>
      <c r="AG53" s="3">
        <f t="shared" si="16"/>
        <v>0</v>
      </c>
      <c r="AJ53" s="3" t="s">
        <v>49</v>
      </c>
      <c r="AK53" s="3" t="s">
        <v>49</v>
      </c>
      <c r="AL53" s="5">
        <v>45292</v>
      </c>
    </row>
    <row r="54" ht="50" customHeight="1" spans="1:38">
      <c r="A54" s="3">
        <v>52</v>
      </c>
      <c r="B54" s="10" t="s">
        <v>355</v>
      </c>
      <c r="C54" s="3">
        <v>10</v>
      </c>
      <c r="D54" s="10" t="s">
        <v>356</v>
      </c>
      <c r="E54" s="3" t="s">
        <v>357</v>
      </c>
      <c r="F54" s="3" t="s">
        <v>103</v>
      </c>
      <c r="G54" s="3" t="s">
        <v>40</v>
      </c>
      <c r="H54" s="3" t="s">
        <v>41</v>
      </c>
      <c r="I54" s="3" t="s">
        <v>41</v>
      </c>
      <c r="J54" s="3" t="s">
        <v>337</v>
      </c>
      <c r="K54" s="4" t="s">
        <v>358</v>
      </c>
      <c r="L54" s="4" t="s">
        <v>359</v>
      </c>
      <c r="M54" s="4" t="s">
        <v>43</v>
      </c>
      <c r="N54" s="3" t="s">
        <v>44</v>
      </c>
      <c r="Q54" s="4" t="s">
        <v>43</v>
      </c>
      <c r="R54" s="4" t="s">
        <v>45</v>
      </c>
      <c r="S54" s="3" t="s">
        <v>46</v>
      </c>
      <c r="T54" s="3">
        <v>18617812892</v>
      </c>
      <c r="U54" s="6" t="s">
        <v>360</v>
      </c>
      <c r="V54" s="6" t="s">
        <v>361</v>
      </c>
      <c r="W54" s="7" t="str">
        <f t="shared" si="11"/>
        <v>1994</v>
      </c>
      <c r="X54" s="7" t="str">
        <f t="shared" si="12"/>
        <v>01</v>
      </c>
      <c r="Y54" s="7" t="str">
        <f t="shared" si="13"/>
        <v>28</v>
      </c>
      <c r="Z54" s="23" t="str">
        <f t="shared" si="14"/>
        <v>1994-01-28</v>
      </c>
      <c r="AA54" s="8">
        <f t="shared" si="15"/>
        <v>29.9452054794521</v>
      </c>
      <c r="AB54" s="24">
        <v>66</v>
      </c>
      <c r="AC54" s="3">
        <v>5</v>
      </c>
      <c r="AE54" s="3">
        <v>66</v>
      </c>
      <c r="AG54" s="3">
        <f t="shared" ref="AG54:AG61" si="17">AD54*0.3+AE54*0.3+AF54*0.4</f>
        <v>19.8</v>
      </c>
      <c r="AJ54" s="3" t="s">
        <v>49</v>
      </c>
      <c r="AK54" s="3" t="s">
        <v>49</v>
      </c>
      <c r="AL54" s="5">
        <v>45292</v>
      </c>
    </row>
    <row r="55" ht="50" customHeight="1" spans="1:38">
      <c r="A55" s="3">
        <v>53</v>
      </c>
      <c r="B55" s="11"/>
      <c r="C55" s="3">
        <v>10</v>
      </c>
      <c r="D55" s="11"/>
      <c r="E55" s="3" t="s">
        <v>362</v>
      </c>
      <c r="F55" s="3" t="s">
        <v>363</v>
      </c>
      <c r="G55" s="3" t="s">
        <v>40</v>
      </c>
      <c r="H55" s="3" t="s">
        <v>104</v>
      </c>
      <c r="I55" s="3" t="s">
        <v>104</v>
      </c>
      <c r="J55" s="3" t="s">
        <v>364</v>
      </c>
      <c r="K55" s="4" t="s">
        <v>365</v>
      </c>
      <c r="M55" s="4" t="s">
        <v>43</v>
      </c>
      <c r="N55" s="3" t="s">
        <v>44</v>
      </c>
      <c r="Q55" s="4" t="s">
        <v>43</v>
      </c>
      <c r="R55" s="4" t="s">
        <v>45</v>
      </c>
      <c r="S55" s="3" t="s">
        <v>107</v>
      </c>
      <c r="T55" s="3">
        <v>15510354795</v>
      </c>
      <c r="U55" s="6" t="s">
        <v>366</v>
      </c>
      <c r="V55" s="6" t="s">
        <v>367</v>
      </c>
      <c r="W55" s="7" t="str">
        <f t="shared" si="11"/>
        <v>1999</v>
      </c>
      <c r="X55" s="7" t="str">
        <f t="shared" si="12"/>
        <v>03</v>
      </c>
      <c r="Y55" s="7" t="str">
        <f t="shared" si="13"/>
        <v>10</v>
      </c>
      <c r="Z55" s="23" t="str">
        <f t="shared" si="14"/>
        <v>1999-03-10</v>
      </c>
      <c r="AA55" s="8">
        <f t="shared" si="15"/>
        <v>24.8301369863014</v>
      </c>
      <c r="AB55" s="24">
        <v>75</v>
      </c>
      <c r="AC55" s="3">
        <v>4</v>
      </c>
      <c r="AE55" s="3">
        <v>75</v>
      </c>
      <c r="AG55" s="3">
        <f t="shared" si="17"/>
        <v>22.5</v>
      </c>
      <c r="AJ55" s="3" t="s">
        <v>49</v>
      </c>
      <c r="AK55" s="3" t="s">
        <v>49</v>
      </c>
      <c r="AL55" s="5">
        <v>45292</v>
      </c>
    </row>
    <row r="56" ht="50" customHeight="1" spans="1:38">
      <c r="A56" s="3">
        <v>54</v>
      </c>
      <c r="B56" s="11"/>
      <c r="C56" s="3">
        <v>10</v>
      </c>
      <c r="D56" s="11"/>
      <c r="E56" s="3" t="s">
        <v>368</v>
      </c>
      <c r="F56" s="3" t="s">
        <v>369</v>
      </c>
      <c r="G56" s="3" t="s">
        <v>40</v>
      </c>
      <c r="H56" s="3" t="s">
        <v>104</v>
      </c>
      <c r="I56" s="3" t="s">
        <v>104</v>
      </c>
      <c r="J56" s="3" t="s">
        <v>293</v>
      </c>
      <c r="K56" s="4" t="s">
        <v>370</v>
      </c>
      <c r="M56" s="4" t="s">
        <v>43</v>
      </c>
      <c r="N56" s="3" t="s">
        <v>44</v>
      </c>
      <c r="Q56" s="4" t="s">
        <v>43</v>
      </c>
      <c r="R56" s="4" t="s">
        <v>45</v>
      </c>
      <c r="S56" s="3" t="s">
        <v>107</v>
      </c>
      <c r="T56" s="3">
        <v>18501021686</v>
      </c>
      <c r="U56" s="6" t="s">
        <v>371</v>
      </c>
      <c r="V56" s="6" t="s">
        <v>372</v>
      </c>
      <c r="W56" s="7" t="str">
        <f t="shared" si="11"/>
        <v>1999</v>
      </c>
      <c r="X56" s="7" t="str">
        <f t="shared" si="12"/>
        <v>05</v>
      </c>
      <c r="Y56" s="7" t="str">
        <f t="shared" si="13"/>
        <v>08</v>
      </c>
      <c r="Z56" s="23" t="str">
        <f t="shared" si="14"/>
        <v>1999-05-08</v>
      </c>
      <c r="AA56" s="8">
        <f t="shared" si="15"/>
        <v>24.6684931506849</v>
      </c>
      <c r="AB56" s="24">
        <v>82.5</v>
      </c>
      <c r="AC56" s="3">
        <v>2</v>
      </c>
      <c r="AE56" s="3">
        <v>82.5</v>
      </c>
      <c r="AG56" s="3">
        <f t="shared" si="17"/>
        <v>24.75</v>
      </c>
      <c r="AJ56" s="3" t="s">
        <v>49</v>
      </c>
      <c r="AK56" s="3" t="s">
        <v>49</v>
      </c>
      <c r="AL56" s="5">
        <v>45292</v>
      </c>
    </row>
    <row r="57" ht="50" customHeight="1" spans="1:38">
      <c r="A57" s="3">
        <v>55</v>
      </c>
      <c r="B57" s="11"/>
      <c r="C57" s="3">
        <v>10</v>
      </c>
      <c r="D57" s="11"/>
      <c r="E57" s="3" t="s">
        <v>373</v>
      </c>
      <c r="F57" s="3" t="s">
        <v>374</v>
      </c>
      <c r="G57" s="3" t="s">
        <v>40</v>
      </c>
      <c r="H57" s="3" t="s">
        <v>104</v>
      </c>
      <c r="I57" s="3" t="s">
        <v>104</v>
      </c>
      <c r="J57" s="3" t="s">
        <v>375</v>
      </c>
      <c r="K57" s="4" t="s">
        <v>156</v>
      </c>
      <c r="M57" s="4" t="s">
        <v>43</v>
      </c>
      <c r="N57" s="3" t="s">
        <v>44</v>
      </c>
      <c r="Q57" s="4" t="s">
        <v>43</v>
      </c>
      <c r="R57" s="4" t="s">
        <v>45</v>
      </c>
      <c r="S57" s="3" t="s">
        <v>107</v>
      </c>
      <c r="T57" s="3">
        <v>15110196033</v>
      </c>
      <c r="U57" s="6" t="s">
        <v>376</v>
      </c>
      <c r="V57" s="6" t="s">
        <v>377</v>
      </c>
      <c r="W57" s="7" t="str">
        <f t="shared" si="11"/>
        <v>1998</v>
      </c>
      <c r="X57" s="7" t="str">
        <f t="shared" si="12"/>
        <v>12</v>
      </c>
      <c r="Y57" s="7" t="str">
        <f t="shared" si="13"/>
        <v>28</v>
      </c>
      <c r="Z57" s="23" t="str">
        <f t="shared" si="14"/>
        <v>1998-12-28</v>
      </c>
      <c r="AA57" s="8">
        <f t="shared" si="15"/>
        <v>25.027397260274</v>
      </c>
      <c r="AB57" s="24">
        <v>70</v>
      </c>
      <c r="AC57" s="3">
        <v>3</v>
      </c>
      <c r="AE57" s="3">
        <v>70</v>
      </c>
      <c r="AG57" s="3">
        <f t="shared" si="17"/>
        <v>21</v>
      </c>
      <c r="AJ57" s="3" t="s">
        <v>49</v>
      </c>
      <c r="AK57" s="3" t="s">
        <v>49</v>
      </c>
      <c r="AL57" s="5">
        <v>45292</v>
      </c>
    </row>
    <row r="58" ht="50" customHeight="1" spans="1:38">
      <c r="A58" s="3">
        <v>56</v>
      </c>
      <c r="B58" s="12"/>
      <c r="C58" s="3">
        <v>10</v>
      </c>
      <c r="D58" s="12"/>
      <c r="E58" s="3" t="s">
        <v>378</v>
      </c>
      <c r="F58" s="3" t="s">
        <v>379</v>
      </c>
      <c r="G58" s="3" t="s">
        <v>40</v>
      </c>
      <c r="H58" s="3" t="s">
        <v>104</v>
      </c>
      <c r="I58" s="3" t="s">
        <v>104</v>
      </c>
      <c r="J58" s="3" t="s">
        <v>337</v>
      </c>
      <c r="K58" s="4" t="s">
        <v>380</v>
      </c>
      <c r="M58" s="4" t="s">
        <v>43</v>
      </c>
      <c r="N58" s="3" t="s">
        <v>44</v>
      </c>
      <c r="Q58" s="4" t="s">
        <v>43</v>
      </c>
      <c r="R58" s="4" t="s">
        <v>45</v>
      </c>
      <c r="S58" s="3" t="s">
        <v>107</v>
      </c>
      <c r="T58" s="3">
        <v>13910000652</v>
      </c>
      <c r="U58" s="6" t="s">
        <v>381</v>
      </c>
      <c r="V58" s="6" t="s">
        <v>382</v>
      </c>
      <c r="W58" s="7" t="str">
        <f t="shared" si="11"/>
        <v>1998</v>
      </c>
      <c r="X58" s="7" t="str">
        <f t="shared" si="12"/>
        <v>11</v>
      </c>
      <c r="Y58" s="7" t="str">
        <f t="shared" si="13"/>
        <v>09</v>
      </c>
      <c r="Z58" s="23" t="str">
        <f t="shared" si="14"/>
        <v>1998-11-09</v>
      </c>
      <c r="AA58" s="8">
        <f t="shared" si="15"/>
        <v>25.1616438356164</v>
      </c>
      <c r="AB58" s="24">
        <v>83</v>
      </c>
      <c r="AC58" s="3">
        <v>1</v>
      </c>
      <c r="AE58" s="3">
        <v>83</v>
      </c>
      <c r="AG58" s="3">
        <f t="shared" si="17"/>
        <v>24.9</v>
      </c>
      <c r="AJ58" s="3" t="s">
        <v>49</v>
      </c>
      <c r="AK58" s="3" t="s">
        <v>49</v>
      </c>
      <c r="AL58" s="5">
        <v>45292</v>
      </c>
    </row>
    <row r="59" customHeight="1" spans="1:38">
      <c r="A59" s="3">
        <v>57</v>
      </c>
      <c r="B59" s="10" t="s">
        <v>383</v>
      </c>
      <c r="C59" s="3">
        <v>14</v>
      </c>
      <c r="D59" s="10" t="s">
        <v>384</v>
      </c>
      <c r="E59" s="3" t="s">
        <v>385</v>
      </c>
      <c r="F59" s="3" t="s">
        <v>79</v>
      </c>
      <c r="G59" s="3" t="s">
        <v>40</v>
      </c>
      <c r="H59" s="3" t="s">
        <v>104</v>
      </c>
      <c r="I59" s="3" t="s">
        <v>104</v>
      </c>
      <c r="J59" s="3" t="s">
        <v>386</v>
      </c>
      <c r="K59" s="19" t="s">
        <v>370</v>
      </c>
      <c r="L59" s="19"/>
      <c r="M59" s="19" t="s">
        <v>43</v>
      </c>
      <c r="N59" s="3" t="s">
        <v>44</v>
      </c>
      <c r="P59" s="20"/>
      <c r="Q59" s="19" t="s">
        <v>43</v>
      </c>
      <c r="R59" s="19" t="s">
        <v>114</v>
      </c>
      <c r="S59" s="3" t="s">
        <v>107</v>
      </c>
      <c r="T59" s="3">
        <v>19801273607</v>
      </c>
      <c r="U59" s="6" t="s">
        <v>387</v>
      </c>
      <c r="V59" s="6" t="s">
        <v>388</v>
      </c>
      <c r="W59" s="7" t="str">
        <f t="shared" si="11"/>
        <v>2000</v>
      </c>
      <c r="X59" s="7" t="str">
        <f t="shared" si="12"/>
        <v>03</v>
      </c>
      <c r="Y59" s="7" t="str">
        <f t="shared" si="13"/>
        <v>03</v>
      </c>
      <c r="Z59" s="23" t="str">
        <f t="shared" si="14"/>
        <v>2000-03-03</v>
      </c>
      <c r="AA59" s="8">
        <f t="shared" si="15"/>
        <v>23.8465753424658</v>
      </c>
      <c r="AB59" s="24">
        <v>83</v>
      </c>
      <c r="AC59" s="3">
        <v>3</v>
      </c>
      <c r="AE59" s="3">
        <v>83</v>
      </c>
      <c r="AG59" s="3">
        <f t="shared" si="17"/>
        <v>24.9</v>
      </c>
      <c r="AJ59" s="3" t="s">
        <v>49</v>
      </c>
      <c r="AK59" s="3" t="s">
        <v>49</v>
      </c>
      <c r="AL59" s="5">
        <v>45292</v>
      </c>
    </row>
    <row r="60" customHeight="1" spans="1:38">
      <c r="A60" s="3">
        <v>58</v>
      </c>
      <c r="B60" s="11"/>
      <c r="C60" s="3">
        <v>14</v>
      </c>
      <c r="D60" s="11"/>
      <c r="E60" s="3" t="s">
        <v>389</v>
      </c>
      <c r="F60" s="3" t="s">
        <v>390</v>
      </c>
      <c r="G60" s="3" t="s">
        <v>40</v>
      </c>
      <c r="H60" s="3" t="s">
        <v>104</v>
      </c>
      <c r="I60" s="3" t="s">
        <v>104</v>
      </c>
      <c r="J60" s="15" t="s">
        <v>293</v>
      </c>
      <c r="K60" s="19" t="s">
        <v>391</v>
      </c>
      <c r="L60" s="19"/>
      <c r="M60" s="19" t="s">
        <v>43</v>
      </c>
      <c r="N60" s="3" t="s">
        <v>44</v>
      </c>
      <c r="P60" s="20"/>
      <c r="Q60" s="19" t="s">
        <v>43</v>
      </c>
      <c r="R60" s="19" t="s">
        <v>45</v>
      </c>
      <c r="S60" s="3" t="s">
        <v>107</v>
      </c>
      <c r="T60" s="3">
        <v>13522737620</v>
      </c>
      <c r="U60" s="6" t="s">
        <v>392</v>
      </c>
      <c r="V60" s="6" t="s">
        <v>393</v>
      </c>
      <c r="W60" s="7" t="str">
        <f t="shared" si="11"/>
        <v>2000</v>
      </c>
      <c r="X60" s="7" t="str">
        <f t="shared" si="12"/>
        <v>07</v>
      </c>
      <c r="Y60" s="7" t="str">
        <f t="shared" si="13"/>
        <v>06</v>
      </c>
      <c r="Z60" s="23" t="str">
        <f t="shared" si="14"/>
        <v>2000-07-06</v>
      </c>
      <c r="AA60" s="8">
        <f t="shared" si="15"/>
        <v>23.5041095890411</v>
      </c>
      <c r="AB60" s="24">
        <v>81.5</v>
      </c>
      <c r="AC60" s="3">
        <v>4</v>
      </c>
      <c r="AE60" s="3">
        <v>81.5</v>
      </c>
      <c r="AG60" s="3">
        <f t="shared" si="17"/>
        <v>24.45</v>
      </c>
      <c r="AJ60" s="3" t="s">
        <v>49</v>
      </c>
      <c r="AK60" s="3" t="s">
        <v>49</v>
      </c>
      <c r="AL60" s="5">
        <v>45292</v>
      </c>
    </row>
    <row r="61" customHeight="1" spans="1:38">
      <c r="A61" s="3">
        <v>59</v>
      </c>
      <c r="B61" s="11"/>
      <c r="C61" s="3">
        <v>14</v>
      </c>
      <c r="D61" s="11"/>
      <c r="E61" s="3" t="s">
        <v>394</v>
      </c>
      <c r="F61" s="3" t="s">
        <v>395</v>
      </c>
      <c r="G61" s="3" t="s">
        <v>40</v>
      </c>
      <c r="H61" s="3" t="s">
        <v>104</v>
      </c>
      <c r="I61" s="3" t="s">
        <v>104</v>
      </c>
      <c r="J61" s="3" t="s">
        <v>293</v>
      </c>
      <c r="K61" s="19" t="s">
        <v>370</v>
      </c>
      <c r="L61" s="19"/>
      <c r="M61" s="19" t="s">
        <v>43</v>
      </c>
      <c r="N61" s="3" t="s">
        <v>44</v>
      </c>
      <c r="P61" s="20"/>
      <c r="Q61" s="19" t="s">
        <v>43</v>
      </c>
      <c r="R61" s="19" t="s">
        <v>45</v>
      </c>
      <c r="S61" s="3" t="s">
        <v>107</v>
      </c>
      <c r="T61" s="3">
        <v>13521698144</v>
      </c>
      <c r="U61" s="6" t="s">
        <v>396</v>
      </c>
      <c r="V61" s="6" t="s">
        <v>397</v>
      </c>
      <c r="W61" s="7" t="str">
        <f t="shared" si="11"/>
        <v>1999</v>
      </c>
      <c r="X61" s="7" t="str">
        <f t="shared" si="12"/>
        <v>06</v>
      </c>
      <c r="Y61" s="7" t="str">
        <f t="shared" si="13"/>
        <v>06</v>
      </c>
      <c r="Z61" s="23" t="str">
        <f t="shared" si="14"/>
        <v>1999-06-06</v>
      </c>
      <c r="AA61" s="8">
        <f t="shared" si="15"/>
        <v>24.5890410958904</v>
      </c>
      <c r="AB61" s="24">
        <v>84</v>
      </c>
      <c r="AC61" s="3">
        <v>2</v>
      </c>
      <c r="AE61" s="3">
        <v>84</v>
      </c>
      <c r="AG61" s="3">
        <f t="shared" si="17"/>
        <v>25.2</v>
      </c>
      <c r="AJ61" s="3" t="s">
        <v>49</v>
      </c>
      <c r="AK61" s="3" t="s">
        <v>49</v>
      </c>
      <c r="AL61" s="5">
        <v>45292</v>
      </c>
    </row>
    <row r="62" s="3" customFormat="1" customHeight="1" spans="1:38">
      <c r="A62" s="3">
        <v>60</v>
      </c>
      <c r="B62" s="11"/>
      <c r="C62" s="3">
        <v>14</v>
      </c>
      <c r="D62" s="11"/>
      <c r="E62" s="3" t="s">
        <v>398</v>
      </c>
      <c r="F62" s="3" t="s">
        <v>292</v>
      </c>
      <c r="G62" s="3" t="s">
        <v>40</v>
      </c>
      <c r="H62" s="3" t="s">
        <v>104</v>
      </c>
      <c r="I62" s="3" t="s">
        <v>104</v>
      </c>
      <c r="J62" s="3" t="s">
        <v>293</v>
      </c>
      <c r="K62" s="19" t="s">
        <v>370</v>
      </c>
      <c r="L62" s="19"/>
      <c r="M62" s="19" t="s">
        <v>43</v>
      </c>
      <c r="N62" s="3" t="s">
        <v>44</v>
      </c>
      <c r="P62" s="20"/>
      <c r="Q62" s="19" t="s">
        <v>43</v>
      </c>
      <c r="R62" s="19" t="s">
        <v>114</v>
      </c>
      <c r="S62" s="3" t="s">
        <v>107</v>
      </c>
      <c r="T62" s="3">
        <v>19801156217</v>
      </c>
      <c r="U62" s="26" t="s">
        <v>399</v>
      </c>
      <c r="V62" s="6" t="s">
        <v>400</v>
      </c>
      <c r="W62" s="7" t="str">
        <f t="shared" si="11"/>
        <v>1999</v>
      </c>
      <c r="X62" s="7" t="str">
        <f t="shared" si="12"/>
        <v>02</v>
      </c>
      <c r="Y62" s="7" t="str">
        <f t="shared" si="13"/>
        <v>17</v>
      </c>
      <c r="Z62" s="23" t="str">
        <f t="shared" si="14"/>
        <v>1999-02-17</v>
      </c>
      <c r="AA62" s="8">
        <f t="shared" ref="AA62:AA67" si="18">(AL62-Z62)/365</f>
        <v>24.8876712328767</v>
      </c>
      <c r="AB62" s="24">
        <v>87.5</v>
      </c>
      <c r="AC62" s="3">
        <v>1</v>
      </c>
      <c r="AE62" s="3">
        <v>87.5</v>
      </c>
      <c r="AG62" s="3">
        <f t="shared" ref="AG62:AG67" si="19">AD62*0.3+AE62*0.3+AF62*0.4</f>
        <v>26.25</v>
      </c>
      <c r="AJ62" s="3" t="s">
        <v>49</v>
      </c>
      <c r="AK62" s="3" t="s">
        <v>49</v>
      </c>
      <c r="AL62" s="5">
        <v>45292</v>
      </c>
    </row>
    <row r="63" s="3" customFormat="1" customHeight="1" spans="1:38">
      <c r="A63" s="3">
        <v>61</v>
      </c>
      <c r="B63" s="12"/>
      <c r="C63" s="3">
        <v>14</v>
      </c>
      <c r="D63" s="12"/>
      <c r="E63" s="3" t="s">
        <v>401</v>
      </c>
      <c r="F63" s="3" t="s">
        <v>402</v>
      </c>
      <c r="G63" s="3" t="s">
        <v>40</v>
      </c>
      <c r="H63" s="3" t="s">
        <v>104</v>
      </c>
      <c r="I63" s="3" t="s">
        <v>104</v>
      </c>
      <c r="J63" s="3" t="s">
        <v>403</v>
      </c>
      <c r="K63" s="19" t="s">
        <v>370</v>
      </c>
      <c r="L63" s="19"/>
      <c r="M63" s="19" t="s">
        <v>43</v>
      </c>
      <c r="N63" s="3" t="s">
        <v>44</v>
      </c>
      <c r="P63" s="20"/>
      <c r="Q63" s="19" t="s">
        <v>43</v>
      </c>
      <c r="R63" s="19" t="s">
        <v>114</v>
      </c>
      <c r="S63" s="3" t="s">
        <v>107</v>
      </c>
      <c r="T63" s="3">
        <v>13001129866</v>
      </c>
      <c r="U63" s="6" t="s">
        <v>404</v>
      </c>
      <c r="V63" s="6" t="s">
        <v>405</v>
      </c>
      <c r="W63" s="7" t="str">
        <f t="shared" si="11"/>
        <v>2000</v>
      </c>
      <c r="X63" s="7" t="str">
        <f t="shared" si="12"/>
        <v>07</v>
      </c>
      <c r="Y63" s="7" t="str">
        <f t="shared" si="13"/>
        <v>23</v>
      </c>
      <c r="Z63" s="23" t="str">
        <f t="shared" si="14"/>
        <v>2000-07-23</v>
      </c>
      <c r="AA63" s="8">
        <f t="shared" si="18"/>
        <v>23.4575342465753</v>
      </c>
      <c r="AB63" s="24">
        <v>79</v>
      </c>
      <c r="AC63" s="3">
        <v>5</v>
      </c>
      <c r="AE63" s="3">
        <v>79</v>
      </c>
      <c r="AG63" s="3">
        <f t="shared" si="19"/>
        <v>23.7</v>
      </c>
      <c r="AJ63" s="3" t="s">
        <v>49</v>
      </c>
      <c r="AK63" s="3" t="s">
        <v>49</v>
      </c>
      <c r="AL63" s="5">
        <v>45292</v>
      </c>
    </row>
    <row r="64" customHeight="1" spans="1:38">
      <c r="A64" s="3">
        <v>62</v>
      </c>
      <c r="B64" s="10" t="s">
        <v>406</v>
      </c>
      <c r="C64" s="3">
        <v>15</v>
      </c>
      <c r="D64" s="10" t="s">
        <v>407</v>
      </c>
      <c r="E64" s="3" t="s">
        <v>408</v>
      </c>
      <c r="F64" s="3" t="s">
        <v>103</v>
      </c>
      <c r="G64" s="3" t="s">
        <v>40</v>
      </c>
      <c r="H64" s="3" t="s">
        <v>104</v>
      </c>
      <c r="I64" s="3" t="s">
        <v>104</v>
      </c>
      <c r="J64" s="3" t="s">
        <v>409</v>
      </c>
      <c r="K64" s="4" t="s">
        <v>410</v>
      </c>
      <c r="M64" s="4" t="s">
        <v>44</v>
      </c>
      <c r="Q64" s="4" t="s">
        <v>44</v>
      </c>
      <c r="R64" s="4" t="s">
        <v>45</v>
      </c>
      <c r="S64" s="3" t="s">
        <v>107</v>
      </c>
      <c r="T64" s="6" t="s">
        <v>411</v>
      </c>
      <c r="U64" s="6" t="s">
        <v>412</v>
      </c>
      <c r="V64" s="6" t="s">
        <v>413</v>
      </c>
      <c r="W64" s="7" t="str">
        <f t="shared" si="11"/>
        <v>1996</v>
      </c>
      <c r="X64" s="7" t="str">
        <f t="shared" si="12"/>
        <v>05</v>
      </c>
      <c r="Y64" s="7" t="str">
        <f t="shared" si="13"/>
        <v>14</v>
      </c>
      <c r="Z64" s="23" t="str">
        <f t="shared" si="14"/>
        <v>1996-05-14</v>
      </c>
      <c r="AA64" s="8">
        <f t="shared" si="18"/>
        <v>27.6520547945205</v>
      </c>
      <c r="AB64" s="24">
        <v>60</v>
      </c>
      <c r="AC64" s="3">
        <v>4</v>
      </c>
      <c r="AE64" s="3">
        <v>60</v>
      </c>
      <c r="AG64" s="3">
        <f t="shared" si="19"/>
        <v>18</v>
      </c>
      <c r="AJ64" s="3" t="s">
        <v>49</v>
      </c>
      <c r="AK64" s="3" t="s">
        <v>49</v>
      </c>
      <c r="AL64" s="5">
        <v>45292</v>
      </c>
    </row>
    <row r="65" customHeight="1" spans="1:38">
      <c r="A65" s="3">
        <v>63</v>
      </c>
      <c r="B65" s="11"/>
      <c r="C65" s="3">
        <v>15</v>
      </c>
      <c r="D65" s="11"/>
      <c r="E65" s="3" t="s">
        <v>414</v>
      </c>
      <c r="F65" s="3" t="s">
        <v>103</v>
      </c>
      <c r="G65" s="3" t="s">
        <v>40</v>
      </c>
      <c r="H65" s="3" t="s">
        <v>104</v>
      </c>
      <c r="I65" s="3" t="s">
        <v>104</v>
      </c>
      <c r="J65" s="3" t="s">
        <v>415</v>
      </c>
      <c r="K65" s="4" t="s">
        <v>410</v>
      </c>
      <c r="M65" s="14" t="s">
        <v>43</v>
      </c>
      <c r="Q65" s="4" t="s">
        <v>44</v>
      </c>
      <c r="R65" s="4" t="s">
        <v>45</v>
      </c>
      <c r="S65" s="3" t="s">
        <v>107</v>
      </c>
      <c r="T65" s="6">
        <v>13331094757</v>
      </c>
      <c r="U65" s="6" t="s">
        <v>416</v>
      </c>
      <c r="V65" s="6" t="s">
        <v>417</v>
      </c>
      <c r="W65" s="7" t="str">
        <f t="shared" si="11"/>
        <v>2000</v>
      </c>
      <c r="X65" s="7" t="str">
        <f t="shared" si="12"/>
        <v>03</v>
      </c>
      <c r="Y65" s="7" t="str">
        <f t="shared" si="13"/>
        <v>26</v>
      </c>
      <c r="Z65" s="23" t="str">
        <f t="shared" si="14"/>
        <v>2000-03-26</v>
      </c>
      <c r="AA65" s="8">
        <f t="shared" si="18"/>
        <v>23.7835616438356</v>
      </c>
      <c r="AB65" s="24">
        <v>79</v>
      </c>
      <c r="AC65" s="3">
        <v>3</v>
      </c>
      <c r="AE65" s="3">
        <v>79</v>
      </c>
      <c r="AG65" s="3">
        <f t="shared" si="19"/>
        <v>23.7</v>
      </c>
      <c r="AJ65" s="3" t="s">
        <v>49</v>
      </c>
      <c r="AK65" s="3" t="s">
        <v>49</v>
      </c>
      <c r="AL65" s="5">
        <v>45292</v>
      </c>
    </row>
    <row r="66" customHeight="1" spans="1:38">
      <c r="A66" s="3">
        <v>64</v>
      </c>
      <c r="B66" s="11"/>
      <c r="C66" s="3">
        <v>15</v>
      </c>
      <c r="D66" s="11"/>
      <c r="E66" s="3" t="s">
        <v>418</v>
      </c>
      <c r="F66" s="3" t="s">
        <v>419</v>
      </c>
      <c r="G66" s="3" t="s">
        <v>40</v>
      </c>
      <c r="H66" s="3" t="s">
        <v>104</v>
      </c>
      <c r="I66" s="3" t="s">
        <v>104</v>
      </c>
      <c r="J66" s="3" t="s">
        <v>420</v>
      </c>
      <c r="K66" s="4" t="s">
        <v>410</v>
      </c>
      <c r="M66" s="4" t="s">
        <v>44</v>
      </c>
      <c r="Q66" s="4" t="s">
        <v>44</v>
      </c>
      <c r="R66" s="4" t="s">
        <v>45</v>
      </c>
      <c r="S66" s="3" t="s">
        <v>107</v>
      </c>
      <c r="T66" s="6" t="s">
        <v>421</v>
      </c>
      <c r="U66" s="6" t="s">
        <v>422</v>
      </c>
      <c r="V66" s="6" t="s">
        <v>423</v>
      </c>
      <c r="W66" s="7" t="str">
        <f t="shared" si="11"/>
        <v>1998</v>
      </c>
      <c r="X66" s="7" t="str">
        <f t="shared" si="12"/>
        <v>02</v>
      </c>
      <c r="Y66" s="7" t="str">
        <f t="shared" si="13"/>
        <v>19</v>
      </c>
      <c r="Z66" s="23" t="str">
        <f t="shared" si="14"/>
        <v>1998-02-19</v>
      </c>
      <c r="AA66" s="8">
        <f t="shared" si="18"/>
        <v>25.8821917808219</v>
      </c>
      <c r="AB66" s="24">
        <v>82.5</v>
      </c>
      <c r="AC66" s="3">
        <v>2</v>
      </c>
      <c r="AE66" s="3">
        <v>82.5</v>
      </c>
      <c r="AG66" s="3">
        <f t="shared" si="19"/>
        <v>24.75</v>
      </c>
      <c r="AJ66" s="3" t="s">
        <v>49</v>
      </c>
      <c r="AK66" s="3" t="s">
        <v>49</v>
      </c>
      <c r="AL66" s="5">
        <v>45292</v>
      </c>
    </row>
    <row r="67" customHeight="1" spans="1:38">
      <c r="A67" s="3">
        <v>65</v>
      </c>
      <c r="B67" s="12"/>
      <c r="C67" s="3">
        <v>15</v>
      </c>
      <c r="D67" s="12"/>
      <c r="E67" s="3" t="s">
        <v>424</v>
      </c>
      <c r="F67" s="3" t="s">
        <v>425</v>
      </c>
      <c r="G67" s="3" t="s">
        <v>40</v>
      </c>
      <c r="H67" s="3" t="s">
        <v>104</v>
      </c>
      <c r="I67" s="3" t="s">
        <v>104</v>
      </c>
      <c r="J67" s="3" t="s">
        <v>415</v>
      </c>
      <c r="K67" s="4" t="s">
        <v>426</v>
      </c>
      <c r="M67" s="4" t="s">
        <v>44</v>
      </c>
      <c r="Q67" s="4" t="s">
        <v>44</v>
      </c>
      <c r="R67" s="4" t="s">
        <v>45</v>
      </c>
      <c r="S67" s="3" t="s">
        <v>107</v>
      </c>
      <c r="T67" s="6" t="s">
        <v>427</v>
      </c>
      <c r="U67" s="6" t="s">
        <v>428</v>
      </c>
      <c r="V67" s="6" t="s">
        <v>429</v>
      </c>
      <c r="W67" s="7" t="str">
        <f t="shared" si="11"/>
        <v>1996</v>
      </c>
      <c r="X67" s="7" t="str">
        <f t="shared" si="12"/>
        <v>06</v>
      </c>
      <c r="Y67" s="7" t="str">
        <f t="shared" si="13"/>
        <v>14</v>
      </c>
      <c r="Z67" s="23" t="str">
        <f t="shared" si="14"/>
        <v>1996-06-14</v>
      </c>
      <c r="AA67" s="8">
        <f t="shared" si="18"/>
        <v>27.5671232876712</v>
      </c>
      <c r="AB67" s="24">
        <v>81.5</v>
      </c>
      <c r="AC67" s="3">
        <v>1</v>
      </c>
      <c r="AE67" s="3">
        <v>81.5</v>
      </c>
      <c r="AG67" s="3">
        <f t="shared" si="19"/>
        <v>24.45</v>
      </c>
      <c r="AJ67" s="3" t="s">
        <v>49</v>
      </c>
      <c r="AK67" s="3" t="s">
        <v>49</v>
      </c>
      <c r="AL67" s="5">
        <v>45292</v>
      </c>
    </row>
    <row r="68" customHeight="1" spans="36:38">
      <c r="AJ68" s="3" t="s">
        <v>49</v>
      </c>
      <c r="AK68" s="3" t="s">
        <v>49</v>
      </c>
      <c r="AL68" s="5">
        <v>45292</v>
      </c>
    </row>
    <row r="69" customHeight="1" spans="36:38">
      <c r="AJ69" s="3" t="s">
        <v>49</v>
      </c>
      <c r="AK69" s="3" t="s">
        <v>49</v>
      </c>
      <c r="AL69" s="5">
        <v>45292</v>
      </c>
    </row>
    <row r="70" customHeight="1" spans="36:38">
      <c r="AJ70" s="3" t="s">
        <v>49</v>
      </c>
      <c r="AK70" s="3" t="s">
        <v>49</v>
      </c>
      <c r="AL70" s="5">
        <v>45292</v>
      </c>
    </row>
    <row r="71" customHeight="1" spans="36:38">
      <c r="AJ71" s="3" t="s">
        <v>49</v>
      </c>
      <c r="AK71" s="3" t="s">
        <v>49</v>
      </c>
      <c r="AL71" s="5">
        <v>45292</v>
      </c>
    </row>
    <row r="72" customHeight="1" spans="36:38">
      <c r="AJ72" s="3" t="s">
        <v>49</v>
      </c>
      <c r="AK72" s="3" t="s">
        <v>49</v>
      </c>
      <c r="AL72" s="5">
        <v>45292</v>
      </c>
    </row>
    <row r="73" customHeight="1" spans="36:38">
      <c r="AJ73" s="3" t="s">
        <v>49</v>
      </c>
      <c r="AK73" s="3" t="s">
        <v>49</v>
      </c>
      <c r="AL73" s="5">
        <v>45292</v>
      </c>
    </row>
    <row r="74" customHeight="1" spans="36:38">
      <c r="AJ74" s="3" t="s">
        <v>49</v>
      </c>
      <c r="AK74" s="3" t="s">
        <v>49</v>
      </c>
      <c r="AL74" s="5">
        <v>45292</v>
      </c>
    </row>
    <row r="75" customHeight="1" spans="36:38">
      <c r="AJ75" s="3" t="s">
        <v>49</v>
      </c>
      <c r="AK75" s="3" t="s">
        <v>49</v>
      </c>
      <c r="AL75" s="5">
        <v>45292</v>
      </c>
    </row>
    <row r="76" customHeight="1" spans="36:38">
      <c r="AJ76" s="3" t="s">
        <v>49</v>
      </c>
      <c r="AK76" s="3" t="s">
        <v>49</v>
      </c>
      <c r="AL76" s="5">
        <v>45292</v>
      </c>
    </row>
    <row r="77" customHeight="1" spans="36:38">
      <c r="AJ77" s="3" t="s">
        <v>49</v>
      </c>
      <c r="AK77" s="3" t="s">
        <v>49</v>
      </c>
      <c r="AL77" s="5">
        <v>45292</v>
      </c>
    </row>
    <row r="78" customHeight="1" spans="36:38">
      <c r="AJ78" s="3" t="s">
        <v>49</v>
      </c>
      <c r="AK78" s="3" t="s">
        <v>49</v>
      </c>
      <c r="AL78" s="5">
        <v>45292</v>
      </c>
    </row>
    <row r="79" customHeight="1" spans="36:38">
      <c r="AJ79" s="3" t="s">
        <v>49</v>
      </c>
      <c r="AK79" s="3" t="s">
        <v>49</v>
      </c>
      <c r="AL79" s="5">
        <v>45292</v>
      </c>
    </row>
    <row r="80" customHeight="1" spans="36:38">
      <c r="AJ80" s="3" t="s">
        <v>49</v>
      </c>
      <c r="AK80" s="3" t="s">
        <v>49</v>
      </c>
      <c r="AL80" s="5">
        <v>45292</v>
      </c>
    </row>
    <row r="81" customHeight="1" spans="36:38">
      <c r="AJ81" s="3" t="s">
        <v>49</v>
      </c>
      <c r="AK81" s="3" t="s">
        <v>49</v>
      </c>
      <c r="AL81" s="5">
        <v>45292</v>
      </c>
    </row>
    <row r="82" customHeight="1" spans="36:38">
      <c r="AJ82" s="3" t="s">
        <v>49</v>
      </c>
      <c r="AK82" s="3" t="s">
        <v>49</v>
      </c>
      <c r="AL82" s="5">
        <v>45292</v>
      </c>
    </row>
    <row r="83" customHeight="1" spans="36:38">
      <c r="AJ83" s="3" t="s">
        <v>49</v>
      </c>
      <c r="AK83" s="3" t="s">
        <v>49</v>
      </c>
      <c r="AL83" s="5">
        <v>45292</v>
      </c>
    </row>
    <row r="84" customHeight="1" spans="36:38">
      <c r="AJ84" s="3" t="s">
        <v>49</v>
      </c>
      <c r="AK84" s="3" t="s">
        <v>49</v>
      </c>
      <c r="AL84" s="5">
        <v>45292</v>
      </c>
    </row>
    <row r="85" customHeight="1" spans="36:38">
      <c r="AJ85" s="3" t="s">
        <v>49</v>
      </c>
      <c r="AK85" s="3" t="s">
        <v>49</v>
      </c>
      <c r="AL85" s="5">
        <v>45292</v>
      </c>
    </row>
    <row r="86" customHeight="1" spans="36:38">
      <c r="AJ86" s="3" t="s">
        <v>49</v>
      </c>
      <c r="AK86" s="3" t="s">
        <v>49</v>
      </c>
      <c r="AL86" s="5">
        <v>45292</v>
      </c>
    </row>
    <row r="87" customHeight="1" spans="36:38">
      <c r="AJ87" s="3" t="s">
        <v>49</v>
      </c>
      <c r="AK87" s="3" t="s">
        <v>49</v>
      </c>
      <c r="AL87" s="5">
        <v>45292</v>
      </c>
    </row>
    <row r="88" customHeight="1" spans="36:38">
      <c r="AJ88" s="3" t="s">
        <v>49</v>
      </c>
      <c r="AK88" s="3" t="s">
        <v>49</v>
      </c>
      <c r="AL88" s="5">
        <v>45292</v>
      </c>
    </row>
    <row r="89" customHeight="1" spans="36:38">
      <c r="AJ89" s="3" t="s">
        <v>49</v>
      </c>
      <c r="AK89" s="3" t="s">
        <v>49</v>
      </c>
      <c r="AL89" s="5">
        <v>45292</v>
      </c>
    </row>
    <row r="90" customHeight="1" spans="36:38">
      <c r="AJ90" s="3" t="s">
        <v>49</v>
      </c>
      <c r="AK90" s="3" t="s">
        <v>49</v>
      </c>
      <c r="AL90" s="5">
        <v>45292</v>
      </c>
    </row>
  </sheetData>
  <sheetProtection selectLockedCells="1" selectUnlockedCells="1" autoFilter="0" pivotTables="0"/>
  <autoFilter ref="B2:AL90">
    <extLst/>
  </autoFilter>
  <sortState ref="A2:AL103" sortMethod="stroke">
    <sortCondition ref="B2:B103"/>
    <sortCondition ref="C2:C103"/>
    <sortCondition ref="E2:E103"/>
  </sortState>
  <mergeCells count="24">
    <mergeCell ref="A1:V1"/>
    <mergeCell ref="B3:B12"/>
    <mergeCell ref="B13:B15"/>
    <mergeCell ref="B16:B18"/>
    <mergeCell ref="B19:B23"/>
    <mergeCell ref="B24:B29"/>
    <mergeCell ref="B30:B44"/>
    <mergeCell ref="B45:B49"/>
    <mergeCell ref="B50:B53"/>
    <mergeCell ref="B54:B58"/>
    <mergeCell ref="B59:B63"/>
    <mergeCell ref="B64:B67"/>
    <mergeCell ref="D3:D7"/>
    <mergeCell ref="D8:D12"/>
    <mergeCell ref="D13:D14"/>
    <mergeCell ref="D17:D18"/>
    <mergeCell ref="D19:D23"/>
    <mergeCell ref="D24:D28"/>
    <mergeCell ref="D30:D44"/>
    <mergeCell ref="D45:D49"/>
    <mergeCell ref="D50:D53"/>
    <mergeCell ref="D54:D58"/>
    <mergeCell ref="D59:D63"/>
    <mergeCell ref="D64:D67"/>
  </mergeCells>
  <dataValidations count="16">
    <dataValidation type="textLength" operator="equal" allowBlank="1" showInputMessage="1" showErrorMessage="1" sqref="T3 T4 T5 T8 T12 T19 T20 U21 V21 T24 T25 T33 T34 T44 T49 T67 T6:T7 T9:T11 T13:T15 T16:T18 T22:T23 T26:T27 T28:T32 T35:T36 T45:T48 T51:T53 T54:T56 T57:T58 T59:T61 T62:T63 T64:T66">
      <formula1>11</formula1>
    </dataValidation>
    <dataValidation type="list" allowBlank="1" showInputMessage="1" showErrorMessage="1" sqref="H3 I3 R3 S3 H62 H63 I62:I63 R62:R63 S62:S63">
      <formula1>[5]Sheet2!#REF!</formula1>
    </dataValidation>
    <dataValidation type="date" operator="lessThan" allowBlank="1" showInputMessage="1" showErrorMessage="1" sqref="P3 P4 P5 P8 P12 P19 P20 P24 P25 P33 P34 P44 P49 P67 P6:P7 P9:P11 P13:P15 P16:P18 P22:P23 P26:P27 P28:P32 P35:P36 P45:P48 P50:P53 P54:P56 P57:P58 P59:P61 P62:P63 P64:P66">
      <formula1>45504</formula1>
    </dataValidation>
    <dataValidation type="list" allowBlank="1" showInputMessage="1" showErrorMessage="1" sqref="H12 I12 R12 H19 I19 R19 H20 I20 R20 I21 J21 T21 H23 I23 R23">
      <formula1>[9]Sheet2!#REF!</formula1>
    </dataValidation>
    <dataValidation type="textLength" operator="equal" allowBlank="1" showInputMessage="1" showErrorMessage="1" sqref="U3 V3 U4 V4 U5 V5 U8 V8 U12 V12 U19 V19 U20 V20 U24 V24 U25 V25 U33 V33 U34 V34 U44 V44 U49 V49 U67 V67 U6:U7 U9:U11 U13:U15 U16:U18 U22:U23 U26:U27 U28:U32 U35:U36 U45:U48 U50:U53 U54:U56 U57:U58 U59:U61 U62:U63 U64:U66 V6:V7 V9:V11 V13:V15 V16:V18 V22:V23 V26:V27 V28:V32 V35:V36 V45:V48 V50:V53 V54:V56 V57:V58 V59:V61 V62:V63 V64:V66">
      <formula1>18</formula1>
    </dataValidation>
    <dataValidation type="list" allowBlank="1" showInputMessage="1" showErrorMessage="1" sqref="H8 I8 R8 H9 H10:H11 I9:I11 R9:R11">
      <formula1>[7]Sheet2!#REF!</formula1>
    </dataValidation>
    <dataValidation type="list" allowBlank="1" showInputMessage="1" showErrorMessage="1" sqref="H4 I4 R4 H5 I5 R5 S4:S47">
      <formula1>[4]Sheet2!#REF!</formula1>
    </dataValidation>
    <dataValidation type="list" allowBlank="1" showInputMessage="1" showErrorMessage="1" sqref="R6 R7 H6:H7 I6:I7">
      <formula1>[6]Sheet2!#REF!</formula1>
    </dataValidation>
    <dataValidation type="list" allowBlank="1" showInputMessage="1" showErrorMessage="1" sqref="H16 H44 I44 R44 H13:H15 H17:H18 H64:H66 I13:I15 I16:I18 I64:I66 R13:R15 R16:R18 R64:R66 S64:S66">
      <formula1>[12]Sheet2!#REF!</formula1>
    </dataValidation>
    <dataValidation type="list" allowBlank="1" showInputMessage="1" showErrorMessage="1" sqref="H22:I22 R22">
      <formula1>[8]Sheet2!#REF!</formula1>
    </dataValidation>
    <dataValidation type="list" allowBlank="1" showInputMessage="1" showErrorMessage="1" sqref="H24 I24 R24 H25 I25 R25 R26 R27 R30 R31 R32 H33 I33 R33 H26:H27 H28:H32 I26:I27 I28:I32 R28:R29">
      <formula1>[10]Sheet2!#REF!</formula1>
    </dataValidation>
    <dataValidation type="list" allowBlank="1" showInputMessage="1" showErrorMessage="1" sqref="H34 I34 R34 H35:H36 I35:I36 R35:R36">
      <formula1>[11]Sheet2!#REF!</formula1>
    </dataValidation>
    <dataValidation type="list" allowBlank="1" showInputMessage="1" showErrorMessage="1" sqref="R45 R48 S48 H50 I50 H45:H48 H51:H53 I45:I48 I51:I53 R46:R47 R50:R53 S50:S53">
      <formula1>[1]Sheet2!#REF!</formula1>
    </dataValidation>
    <dataValidation type="list" allowBlank="1" showInputMessage="1" showErrorMessage="1" sqref="H49 I49 S49 H54:H56 H57:H58 H59:H61 I54:I56 I57:I58 I59:I61 S54:S56 S57:S58 S59:S61">
      <formula1>[3]Sheet2!#REF!</formula1>
    </dataValidation>
    <dataValidation type="list" allowBlank="1" showInputMessage="1" showErrorMessage="1" sqref="R49 R54 R61 R55:R56 R57:R58 R59:R60">
      <formula1>[2]Sheet2!#REF!</formula1>
    </dataValidation>
    <dataValidation type="list" allowBlank="1" showInputMessage="1" showErrorMessage="1" sqref="H67 I67 R67 S67">
      <formula1>[13]Sheet2!#REF!</formula1>
    </dataValidation>
  </dataValidations>
  <printOptions horizontalCentered="1"/>
  <pageMargins left="0.306944444444444" right="0.306944444444444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8:H9"/>
  <sheetViews>
    <sheetView workbookViewId="0">
      <selection activeCell="F20" sqref="F19:F20"/>
    </sheetView>
  </sheetViews>
  <sheetFormatPr defaultColWidth="9" defaultRowHeight="13.5" outlineLevelCol="7"/>
  <cols>
    <col min="1" max="16384" width="9" style="1"/>
  </cols>
  <sheetData>
    <row r="8" spans="2:8">
      <c r="B8" s="2" t="s">
        <v>104</v>
      </c>
      <c r="D8" s="2" t="s">
        <v>104</v>
      </c>
      <c r="F8" s="2" t="s">
        <v>45</v>
      </c>
      <c r="H8" s="2" t="s">
        <v>107</v>
      </c>
    </row>
    <row r="9" spans="2:8">
      <c r="B9" s="2" t="s">
        <v>41</v>
      </c>
      <c r="D9" s="2" t="s">
        <v>41</v>
      </c>
      <c r="F9" s="2" t="s">
        <v>114</v>
      </c>
      <c r="H9" s="2" t="s">
        <v>46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2023-05-12T11:15:00Z</dcterms:created>
  <dcterms:modified xsi:type="dcterms:W3CDTF">2024-05-15T08:06:50Z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BD6EA1DC35344CF6A754D37261B26BD9_12</vt:lpwstr>
  </property>
</Properties>
</file>